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C:\Users\traas\Documents\Bilsport\Mal dokumenter\"/>
    </mc:Choice>
  </mc:AlternateContent>
  <xr:revisionPtr revIDLastSave="0" documentId="13_ncr:1_{31913042-E5C5-4380-9397-BF1F2AD1FDEA}" xr6:coauthVersionLast="47" xr6:coauthVersionMax="47" xr10:uidLastSave="{00000000-0000-0000-0000-000000000000}"/>
  <bookViews>
    <workbookView xWindow="1340" yWindow="200" windowWidth="15770" windowHeight="9490" tabRatio="447" xr2:uid="{00000000-000D-0000-FFFF-FFFF00000000}"/>
  </bookViews>
  <sheets>
    <sheet name="Forklaring" sheetId="3" r:id="rId1"/>
    <sheet name="Forside" sheetId="2" r:id="rId2"/>
    <sheet name="NBF Rapportskjema Rally" sheetId="1" r:id="rId3"/>
  </sheets>
  <definedNames>
    <definedName name="TABLE" localSheetId="1">Forside!$D$40:$D$40</definedName>
    <definedName name="TABLE_2" localSheetId="1">Forside!$D$40:$D$40</definedName>
    <definedName name="_xlnm.Print_Area" localSheetId="2">'NBF Rapportskjema Rally'!$A$1:$H$347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7" i="1" l="1"/>
  <c r="D266" i="1"/>
  <c r="D264" i="1"/>
  <c r="F264" i="1" s="1"/>
  <c r="D262" i="1"/>
  <c r="D242" i="1"/>
  <c r="D240" i="1"/>
  <c r="F240" i="1" s="1"/>
  <c r="D238" i="1"/>
  <c r="D215" i="1"/>
  <c r="D187" i="1"/>
  <c r="D185" i="1"/>
  <c r="F185" i="1" s="1"/>
  <c r="D183" i="1"/>
  <c r="D161" i="1"/>
  <c r="D159" i="1"/>
  <c r="D157" i="1"/>
  <c r="D130" i="1"/>
  <c r="D107" i="1"/>
  <c r="D105" i="1"/>
  <c r="D42" i="1"/>
  <c r="D40" i="1"/>
  <c r="D38" i="1"/>
  <c r="D134" i="1"/>
  <c r="D132" i="1"/>
  <c r="F132" i="1" s="1"/>
  <c r="D71" i="1"/>
  <c r="D15" i="2"/>
  <c r="D14" i="2"/>
  <c r="D11" i="2"/>
  <c r="B3" i="2"/>
  <c r="F159" i="1" l="1"/>
  <c r="D12" i="2"/>
  <c r="D13" i="2" s="1"/>
  <c r="F105" i="1"/>
  <c r="B15" i="2"/>
  <c r="B14" i="2"/>
  <c r="F40" i="1"/>
</calcChain>
</file>

<file path=xl/sharedStrings.xml><?xml version="1.0" encoding="utf-8"?>
<sst xmlns="http://schemas.openxmlformats.org/spreadsheetml/2006/main" count="331" uniqueCount="190">
  <si>
    <t>Løp:</t>
  </si>
  <si>
    <t>Dato:</t>
  </si>
  <si>
    <t>Status:</t>
  </si>
  <si>
    <t>Mål/Ønske:</t>
  </si>
  <si>
    <t>Løpsleder:</t>
  </si>
  <si>
    <t>Ass. Løpsleder:</t>
  </si>
  <si>
    <t>Sikkerhetssjef:</t>
  </si>
  <si>
    <t>Tekn.kontr.:</t>
  </si>
  <si>
    <t>Juryleder:</t>
  </si>
  <si>
    <t>Jurymedl.:</t>
  </si>
  <si>
    <t>Sikkerhetskontr.:</t>
  </si>
  <si>
    <t>a)</t>
  </si>
  <si>
    <t>b)</t>
  </si>
  <si>
    <t>c)</t>
  </si>
  <si>
    <t>d)</t>
  </si>
  <si>
    <t>Var tilleggsreglene dekkende i forhold til kravene i reglementet?</t>
  </si>
  <si>
    <t>e)</t>
  </si>
  <si>
    <t>f)</t>
  </si>
  <si>
    <t>g)</t>
  </si>
  <si>
    <t>KOMMENTARER</t>
  </si>
  <si>
    <t>Antall JA i gruppen:</t>
  </si>
  <si>
    <t>Antall NEI i gruppen:</t>
  </si>
  <si>
    <t>1. INNLEDNING FØR LØPET</t>
  </si>
  <si>
    <t>GRUPPESUM (vekt 1):</t>
  </si>
  <si>
    <t>JA / NEI</t>
  </si>
  <si>
    <t>Poeng</t>
  </si>
  <si>
    <t>Teknisk kontroll (lokaler og rutiner)</t>
  </si>
  <si>
    <t>Løpsbasen/sekretariat (lokaler og rutiner)</t>
  </si>
  <si>
    <t>Parc Fermé (område og vakthold)</t>
  </si>
  <si>
    <t>3. KJØREBOK</t>
  </si>
  <si>
    <t>GRUPPESUM (vekt 2):</t>
  </si>
  <si>
    <t>Var utformingen i henhold til reglementet?</t>
  </si>
  <si>
    <t>Var tegninger og symboler riktig referert?</t>
  </si>
  <si>
    <t>Ble det brukt deltakermeldinger?</t>
  </si>
  <si>
    <t>4. KJØRERUTE</t>
  </si>
  <si>
    <t>Gi ditt inntrykk av spesialstrekningene</t>
  </si>
  <si>
    <t>Gi ditt inntrykk av vegstandarden på spesialstrekningene (bl.a. holdbarheten)</t>
  </si>
  <si>
    <t>GRUPPESUM (vekt 3):</t>
  </si>
  <si>
    <t>5. SIKKERHET FOR DELTAKERNE</t>
  </si>
  <si>
    <t>JA/NEI</t>
  </si>
  <si>
    <t>Gi din bedømming av sperringene på spesialstrekningene.</t>
  </si>
  <si>
    <t>Var det effektivt samband mellom start og mål på spesialstrekningene?</t>
  </si>
  <si>
    <t>Hvordan fungerte bruken av K-bilene?</t>
  </si>
  <si>
    <t>3. KJØREBOK (fortsetter)</t>
  </si>
  <si>
    <t>GRUPPESUM (vekt 4):</t>
  </si>
  <si>
    <t>6. PUBLIKUM / PRESSE</t>
  </si>
  <si>
    <t>7. FUNKSJONÆRENE</t>
  </si>
  <si>
    <t>Gi din bedømmelse av følgende hovedfunksjonærer:</t>
  </si>
  <si>
    <t xml:space="preserve">- Løpssekretær:  </t>
  </si>
  <si>
    <t xml:space="preserve">- Løpsleder:  </t>
  </si>
  <si>
    <t xml:space="preserve">- Sikkerhetssjef:  </t>
  </si>
  <si>
    <t xml:space="preserve">- Løypesjef:  </t>
  </si>
  <si>
    <t xml:space="preserve">- Funksjonærsjef:  </t>
  </si>
  <si>
    <t xml:space="preserve">- Øvrige funksjonærer: </t>
  </si>
  <si>
    <t>8. KONTROLLER / TIDTAKING</t>
  </si>
  <si>
    <t>Hvordan var plasseringen av kontrollpostene?</t>
  </si>
  <si>
    <t>Var kontrollpostene korrekt skiltet og merket?</t>
  </si>
  <si>
    <t>Var det tilfredsstillende kommunikasjon mellom mållinjen og kontrollen?</t>
  </si>
  <si>
    <t>Var lengden på bremsetrekningene tilfredsstillende?</t>
  </si>
  <si>
    <t>9. RESULTATER</t>
  </si>
  <si>
    <t>Var det godt og raskt arbeid med den fortløpende resultatberegningen?</t>
  </si>
  <si>
    <t>10. GENERELT</t>
  </si>
  <si>
    <t>e) X</t>
  </si>
  <si>
    <t>b) X</t>
  </si>
  <si>
    <t>c) X</t>
  </si>
  <si>
    <t>d) X</t>
  </si>
  <si>
    <t>a) X</t>
  </si>
  <si>
    <t>X</t>
  </si>
  <si>
    <t>f) X</t>
  </si>
  <si>
    <t>- generell atmosfære</t>
  </si>
  <si>
    <t>- forholdet til de aktive</t>
  </si>
  <si>
    <t>- facilitetene (base, møterom, arbeidsforhold o.s.v.)</t>
  </si>
  <si>
    <t>- respekten for de ulike tidsfrister/-planer</t>
  </si>
  <si>
    <t>- premieutdelingen</t>
  </si>
  <si>
    <t>- forholdet til myndighetene</t>
  </si>
  <si>
    <t>- respekten for reglementet</t>
  </si>
  <si>
    <t>Var del- og totalavstander riktige?</t>
  </si>
  <si>
    <t>Tok løpet tilstrekkelig hensyn til allmenheten (beboere, annen trafikk og lignende)</t>
  </si>
  <si>
    <t>Var kontrollpostene tilstrekkelig utstyrt (skilt, avsperring, lys, protokoller o.s.v.)?</t>
  </si>
  <si>
    <t>Var valg av mållinjene ("flying finish") fornuftig med tanke på plassering av tidtaker?</t>
  </si>
  <si>
    <t>- vurdering av løpet i forhold til dets status</t>
  </si>
  <si>
    <t xml:space="preserve"> 3. fortsetter </t>
  </si>
  <si>
    <t>Arrangørlisens nr.:</t>
  </si>
  <si>
    <t>Dato for teknisk:</t>
  </si>
  <si>
    <t>Sted Start:</t>
  </si>
  <si>
    <t>Sted Mål:</t>
  </si>
  <si>
    <t>Dato for løpet:</t>
  </si>
  <si>
    <t>Totalt poeng:</t>
  </si>
  <si>
    <t>Sted/steder for teknisk:</t>
  </si>
  <si>
    <t>Antall JA</t>
  </si>
  <si>
    <t>Antall NEI</t>
  </si>
  <si>
    <t>+</t>
  </si>
  <si>
    <t>(maks 25+2)</t>
  </si>
  <si>
    <t>Antall påmeldte:</t>
  </si>
  <si>
    <t>Antall startende:</t>
  </si>
  <si>
    <t>Antall fullførte:</t>
  </si>
  <si>
    <t>Antall seedede førere:</t>
  </si>
  <si>
    <t>A:</t>
  </si>
  <si>
    <t>B:</t>
  </si>
  <si>
    <t>C:</t>
  </si>
  <si>
    <t>Total lengde km:</t>
  </si>
  <si>
    <t>Antall SS/SP:</t>
  </si>
  <si>
    <t>Lengde km:</t>
  </si>
  <si>
    <t>Sted / dato</t>
  </si>
  <si>
    <t>Juryleder</t>
  </si>
  <si>
    <t>Andre vedlegg:</t>
  </si>
  <si>
    <t>Ilagte straffer (i flg. vedlagte skjemaer)</t>
  </si>
  <si>
    <t xml:space="preserve">nr.: </t>
  </si>
  <si>
    <t xml:space="preserve">Protester: </t>
  </si>
  <si>
    <t xml:space="preserve">Endelig startliste </t>
  </si>
  <si>
    <t xml:space="preserve">Annet: </t>
  </si>
  <si>
    <t>Poengskala:</t>
  </si>
  <si>
    <t>OPPSUMMERING</t>
  </si>
  <si>
    <t xml:space="preserve">Offisiell resultatliste </t>
  </si>
  <si>
    <t>Norges Bilsportforbund, Boks 60, Bryn, 0611 OSLO</t>
  </si>
  <si>
    <t>Antall dommerrapporter vedlagt:</t>
  </si>
  <si>
    <t>Der spørsmål skal besvares med JA eller NEI må dette skrives i svarfeltet. Det er en kontroll-funksjon som varsler om det er skrevet feil eller uteglemt noe i et JA / NEI -felt.</t>
  </si>
  <si>
    <t>Alle felter der det ikke skal skrives er beskyttet.</t>
  </si>
  <si>
    <t xml:space="preserve">Arket "Rapportskjema"  er de øvrige sidene i den papirbaserte rapporten. Her må det fylles inn poengsummer eller JA / NEI for hvert delspørsmål. Oppsummering og beregning (multiplisering med vekttall) av poengsummen for hver kategori blir gjort automatisk. Likeledes telles antallet JA og NEI i kategorien automatisk. </t>
  </si>
  <si>
    <t>Ved utskrift av "Rapportskjema" kan det for enkelte typer skrivere komme noen ekstra ark inn i mellom skjemasidene, noe som skyldes at de forskjellige skriverne har avvikende sidelengde ved liggende utskrift.</t>
  </si>
  <si>
    <t>2. TEKNISKE og ADMINISTRATIVE RUTINER</t>
  </si>
  <si>
    <t>Gi din helhetsvurdering der du spesielt tar hensyn til:</t>
  </si>
  <si>
    <t>Hvis relevant: Var kjøreboka for servicebiler i henhold til reglementet?</t>
  </si>
  <si>
    <t>Hvis JA over: Ble disse benyttet i henhold til reglementet?</t>
  </si>
  <si>
    <t xml:space="preserve">- Teknisk kontroll -sjef: </t>
  </si>
  <si>
    <t>D:</t>
  </si>
  <si>
    <t>E:</t>
  </si>
  <si>
    <t>F:</t>
  </si>
  <si>
    <t xml:space="preserve">Sambandsbasens funksjon og ledelse av løpet </t>
  </si>
  <si>
    <t xml:space="preserve"> 6. fortsetter </t>
  </si>
  <si>
    <t>Antall: serviceplasser:</t>
  </si>
  <si>
    <t>miniservice:</t>
  </si>
  <si>
    <t>Ble papirene til kontrollkommisjonen innsendt i tide (min 10 dager før løpet)?</t>
  </si>
  <si>
    <t>Klarering av løypa (mannskap og materiell) i h.h.t. fremdriftsplan</t>
  </si>
  <si>
    <t>Var plasseringen av kontrollene i terrenget slik som beskrevet i kjøreboka?</t>
  </si>
  <si>
    <t>Gi din vurdering av sikkerhetsplanen (innhold og oppbyggning, samsvar med behov i løypa).</t>
  </si>
  <si>
    <t>0 Ikke akseptabelt - gi grunn</t>
  </si>
  <si>
    <t>1 Mindre bra - gi grunn</t>
  </si>
  <si>
    <t>2 Godkjent</t>
  </si>
  <si>
    <t>3 Bra</t>
  </si>
  <si>
    <t>4 Meget bra - gi grunn</t>
  </si>
  <si>
    <t>5 Perfekt - gi grunn</t>
  </si>
  <si>
    <t>Var informasjonen til publikum god nok (programhefte, aviser, radio, plakater og lignende)?</t>
  </si>
  <si>
    <t>Var minst en av K-bilene utstyrt med høyttaler, for å kunne rettelede publikum?</t>
  </si>
  <si>
    <t>Var arrangementet godt tilrettelagt for pressen / media?</t>
  </si>
  <si>
    <t>Var det spesielle tiltak/aktiviteter for å drive PR for løpet og norsk bilsport generelt?</t>
  </si>
  <si>
    <t>6. PUBLIKUM / PRESSE (fortsetter)</t>
  </si>
  <si>
    <t>Var systemet for innhenting av informasjon til utregnersentralen tilfredsstillende?</t>
  </si>
  <si>
    <t>Ble endelige resultater presentert i samsvar med tidsplanen?</t>
  </si>
  <si>
    <t>Var publisering/tilgjengeliggjøring av resultatene til deltakere, presse og publikum tilfredsstillende?</t>
  </si>
  <si>
    <t>Samsvarte uoffisielle resultater (fortløpende publiserte) godt med offisielle resultater (signert liste)?</t>
  </si>
  <si>
    <t>OM LØYPA:</t>
  </si>
  <si>
    <t>h)</t>
  </si>
  <si>
    <t>i) X</t>
  </si>
  <si>
    <t>OM DELTAGELSE:</t>
  </si>
  <si>
    <t>Var utforming / øvrig informasjon i tilleggsreglene (utover min. krav jfr. pkt  1 d) hensiktsmessig og tilstrekkelig?</t>
  </si>
  <si>
    <t>Har juryleder, jurymedlemmer og sikkerhetskontrollør mottatt all nødvendig informasjon i god tid før løpet?</t>
  </si>
  <si>
    <t>Var dokumentene til kontrollkommisjonen i tråd med reglementet og tilfredsstillende?</t>
  </si>
  <si>
    <t>Var startprogrammet korrekt og publisert i tide?</t>
  </si>
  <si>
    <t>g) X</t>
  </si>
  <si>
    <t>h) X</t>
  </si>
  <si>
    <t>Var løypa klargjort i tide for hensiktsmessig gjennomføring av sikkehetskontrollørs første gjennomkjøring/kontroll?</t>
  </si>
  <si>
    <t>Var utkast til sikkerhetsplan sendt NBF og sikkerhetskontrollør i tide (min 1 mnd før løpet)?</t>
  </si>
  <si>
    <t xml:space="preserve">Vurder tidsskjema/fremdriftsplan (snau/god kjørtetid, hensiktmessige intervaller, tilstrekkelig sperretid o.s.v.)  </t>
  </si>
  <si>
    <t>Vurder serviceplassen(e) og områder for regulering (beliggenhet, størrelse og lignende)</t>
  </si>
  <si>
    <t>Gi ditt inntrykk av bensinsfylling (plass, rutiner/opplegg, brannvern, vakter og gjennomføring)</t>
  </si>
  <si>
    <t>Vurdering av sikkerhetstiltak (ambulanse/lege/førstehjelp, brann/redning o.l.)? (Husk min.-krav i h.h.t. til reglene)</t>
  </si>
  <si>
    <t>Vurder transportetappene ut fra et løype- og løpsavviklings- aspekt (rutevalg, snitthastigheter, o.l.)</t>
  </si>
  <si>
    <t>(av maks 490)</t>
  </si>
  <si>
    <t>Prosent av 490 poeng:</t>
  </si>
  <si>
    <t xml:space="preserve">Poengskala: 0= Ikke akseptabelt (gi grunn), 1=Mindre bra (gi grunn), 2=Godkjent, 3=Bra, 4=Meget bra (gi grunn), 5=Perfekt (gi grunn) </t>
  </si>
  <si>
    <r>
      <t xml:space="preserve">Arket "Forside" er det samme som den første siden i den papirbaserte utgaven av rallyrapporten. De felter på denne siden som inneholder oppsummering av poeng og antall JA eller NEI fra selve rapporten blir automatisk hentet inn når denne er utfylt. </t>
    </r>
    <r>
      <rPr>
        <b/>
        <sz val="10"/>
        <rFont val="Arial"/>
        <family val="2"/>
      </rPr>
      <t>Fyll først ut "Rapportskjema" og gå så tilbake til "Forside" fyll inn det som ikke automatisk er overført.</t>
    </r>
  </si>
  <si>
    <t>Gi din vurdering av vaktholdet (tilstrekkelig, riktig plassert, godt merket, o.l.)?</t>
  </si>
  <si>
    <t>FIA-seedet</t>
  </si>
  <si>
    <t xml:space="preserve">        og nasjonale:</t>
  </si>
  <si>
    <r>
      <t>Var spesialstrekningene som anbefalt i reglementet (pkt. 12.1) m.h.t. gj.snittshastighet?</t>
    </r>
    <r>
      <rPr>
        <b/>
        <sz val="9"/>
        <rFont val="Arial"/>
        <family val="2"/>
      </rPr>
      <t xml:space="preserve"> (HUSK: vedlegg utskrift)</t>
    </r>
  </si>
  <si>
    <t>( det er også lov å skrive kommentar til "Godkjent" og "Bra" ! )</t>
  </si>
  <si>
    <r>
      <t xml:space="preserve">Supplerende kommentarer </t>
    </r>
    <r>
      <rPr>
        <sz val="10"/>
        <rFont val="Arial"/>
        <family val="2"/>
      </rPr>
      <t>(merk hver kommentar med rapport-punktet den gjelder)</t>
    </r>
  </si>
  <si>
    <t>Ved behov for mer plass til kommentarer, skriv henvisning i feltet i skjema og benytt plass på siste side for supplerende informasjon.</t>
  </si>
  <si>
    <t xml:space="preserve">NBF Rallyrapport 2023 som Excel-ark </t>
  </si>
  <si>
    <t xml:space="preserve">Dette er NBF Rallyrapport laget i Excel, revidert for 2023-sesongen. Den egentlige rapporten er de to Excel-arkene "Forside" og Rapportskjema" som finnes i denne arbeidsboken sammen med denne forklaringen. </t>
  </si>
  <si>
    <t>- arbeidet med sikkerhetsplan og gjennomføring av sikkerthetstiltak</t>
  </si>
  <si>
    <t>Dato for gjennomkjøring:</t>
  </si>
  <si>
    <t>Hvordan var arrangørens kommunikasjonen med deltakere, presse, juryen og lignende?</t>
  </si>
  <si>
    <t>v.1-13</t>
  </si>
  <si>
    <t>Rallyrapport_v1-13</t>
  </si>
  <si>
    <t>RALLYRAPPORT 2023 v3</t>
  </si>
  <si>
    <t xml:space="preserve"> Inkludert separat offisiell resultaliste Power Stage </t>
  </si>
  <si>
    <t>Spørsmål merket med "X" fylles ut sammen med sikkerhetskontrollør!</t>
  </si>
  <si>
    <t>RAPPORTSKJEMA RALLY 2023v3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</si>
</sst>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0"/>
      <name val="Arial"/>
    </font>
    <font>
      <sz val="12"/>
      <name val="Arial"/>
      <family val="2"/>
    </font>
    <font>
      <sz val="10"/>
      <name val="Arial"/>
      <family val="2"/>
    </font>
    <font>
      <b/>
      <sz val="10"/>
      <name val="Arial"/>
      <family val="2"/>
    </font>
    <font>
      <sz val="8"/>
      <name val="Arial"/>
      <family val="2"/>
    </font>
    <font>
      <sz val="4"/>
      <name val="Arial"/>
      <family val="2"/>
    </font>
    <font>
      <b/>
      <sz val="14"/>
      <name val="Arial"/>
      <family val="2"/>
    </font>
    <font>
      <sz val="10"/>
      <name val="Wingdings"/>
      <charset val="2"/>
    </font>
    <font>
      <sz val="12"/>
      <color indexed="10"/>
      <name val="Arial"/>
      <family val="2"/>
    </font>
    <font>
      <b/>
      <sz val="4"/>
      <name val="Arial"/>
      <family val="2"/>
    </font>
    <font>
      <sz val="4"/>
      <color indexed="10"/>
      <name val="Arial"/>
      <family val="2"/>
    </font>
    <font>
      <sz val="3"/>
      <name val="Arial"/>
      <family val="2"/>
    </font>
    <font>
      <b/>
      <sz val="3"/>
      <name val="Arial"/>
      <family val="2"/>
    </font>
    <font>
      <sz val="6"/>
      <name val="Arial"/>
      <family val="2"/>
    </font>
    <font>
      <sz val="7"/>
      <name val="Arial"/>
      <family val="2"/>
    </font>
    <font>
      <sz val="16"/>
      <name val="Arial"/>
      <family val="2"/>
    </font>
    <font>
      <sz val="9"/>
      <name val="Arial"/>
      <family val="2"/>
    </font>
    <font>
      <sz val="8"/>
      <name val="Arial"/>
      <family val="2"/>
    </font>
    <font>
      <b/>
      <sz val="12"/>
      <color indexed="9"/>
      <name val="Arial"/>
      <family val="2"/>
    </font>
    <font>
      <sz val="11"/>
      <name val="Arial"/>
      <family val="2"/>
    </font>
    <font>
      <u/>
      <sz val="10"/>
      <name val="Arial"/>
      <family val="2"/>
    </font>
    <font>
      <b/>
      <sz val="9"/>
      <name val="Arial"/>
      <family val="2"/>
    </font>
    <font>
      <b/>
      <sz val="10"/>
      <color theme="0"/>
      <name val="Arial"/>
      <family val="2"/>
    </font>
    <font>
      <sz val="12"/>
      <color theme="0"/>
      <name val="Arial"/>
      <family val="2"/>
    </font>
    <font>
      <sz val="10"/>
      <color theme="0"/>
      <name val="Arial"/>
      <family val="2"/>
    </font>
    <font>
      <sz val="8"/>
      <color theme="0"/>
      <name val="Arial"/>
      <family val="2"/>
    </font>
    <font>
      <sz val="9"/>
      <color theme="0"/>
      <name val="Arial"/>
      <family val="2"/>
    </font>
    <font>
      <b/>
      <sz val="14"/>
      <color theme="0"/>
      <name val="Arial"/>
      <family val="2"/>
    </font>
    <font>
      <b/>
      <sz val="16"/>
      <color theme="0"/>
      <name val="Arial"/>
      <family val="2"/>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8"/>
        <bgColor indexed="64"/>
      </patternFill>
    </fill>
    <fill>
      <patternFill patternType="solid">
        <fgColor theme="0" tint="-0.249977111117893"/>
        <bgColor indexed="64"/>
      </patternFill>
    </fill>
    <fill>
      <patternFill patternType="solid">
        <fgColor theme="1"/>
        <bgColor indexed="64"/>
      </patternFill>
    </fill>
    <fill>
      <patternFill patternType="solid">
        <fgColor rgb="FF0070C0"/>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93">
    <xf numFmtId="0" fontId="0" fillId="0" borderId="0" xfId="0"/>
    <xf numFmtId="0" fontId="2" fillId="0" borderId="0" xfId="0" applyFont="1"/>
    <xf numFmtId="0" fontId="2" fillId="0" borderId="1" xfId="0" applyFont="1" applyBorder="1"/>
    <xf numFmtId="0" fontId="3" fillId="0" borderId="0" xfId="0" applyFont="1"/>
    <xf numFmtId="0" fontId="3" fillId="0" borderId="2" xfId="0" applyFont="1" applyBorder="1" applyAlignment="1" applyProtection="1">
      <alignment horizontal="center" vertical="top"/>
      <protection locked="0"/>
    </xf>
    <xf numFmtId="0" fontId="3" fillId="0" borderId="3" xfId="0" applyFont="1" applyBorder="1" applyAlignment="1" applyProtection="1">
      <alignment horizontal="center"/>
      <protection hidden="1"/>
    </xf>
    <xf numFmtId="0" fontId="2" fillId="0" borderId="0" xfId="0" applyFont="1" applyProtection="1">
      <protection hidden="1"/>
    </xf>
    <xf numFmtId="0" fontId="6" fillId="0" borderId="4" xfId="0" applyFont="1" applyBorder="1" applyAlignment="1" applyProtection="1">
      <alignment horizontal="center"/>
      <protection hidden="1"/>
    </xf>
    <xf numFmtId="0" fontId="6" fillId="0" borderId="0" xfId="0" applyFont="1" applyProtection="1">
      <protection hidden="1"/>
    </xf>
    <xf numFmtId="0" fontId="3" fillId="0" borderId="2"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2" fillId="0" borderId="6" xfId="0" applyFont="1" applyBorder="1" applyProtection="1">
      <protection hidden="1"/>
    </xf>
    <xf numFmtId="0" fontId="3" fillId="0" borderId="0" xfId="0" applyFont="1" applyAlignment="1" applyProtection="1">
      <alignment horizontal="left" vertical="top" wrapText="1"/>
      <protection hidden="1"/>
    </xf>
    <xf numFmtId="0" fontId="3" fillId="0" borderId="3" xfId="0" applyFont="1" applyBorder="1" applyAlignment="1" applyProtection="1">
      <alignment horizontal="center" vertical="top"/>
      <protection hidden="1"/>
    </xf>
    <xf numFmtId="0" fontId="3" fillId="0" borderId="0" xfId="0" applyFont="1" applyProtection="1">
      <protection hidden="1"/>
    </xf>
    <xf numFmtId="0" fontId="3" fillId="0" borderId="7" xfId="0" applyFont="1" applyBorder="1" applyAlignment="1" applyProtection="1">
      <alignment horizontal="center" vertical="top"/>
      <protection locked="0"/>
    </xf>
    <xf numFmtId="0" fontId="6" fillId="2" borderId="5" xfId="0" applyFont="1" applyFill="1" applyBorder="1" applyAlignment="1">
      <alignment horizontal="center" vertical="top"/>
    </xf>
    <xf numFmtId="0" fontId="6" fillId="0" borderId="2" xfId="0" applyFont="1" applyBorder="1" applyAlignment="1" applyProtection="1">
      <alignment horizontal="center"/>
      <protection hidden="1"/>
    </xf>
    <xf numFmtId="0" fontId="3" fillId="0" borderId="1" xfId="0" applyFont="1" applyBorder="1" applyProtection="1">
      <protection locked="0"/>
    </xf>
    <xf numFmtId="0" fontId="3" fillId="0" borderId="8" xfId="0" applyFont="1" applyBorder="1" applyProtection="1">
      <protection locked="0"/>
    </xf>
    <xf numFmtId="0" fontId="6" fillId="0" borderId="5" xfId="0" applyFont="1" applyBorder="1" applyAlignment="1" applyProtection="1">
      <alignment horizontal="center" vertical="top"/>
      <protection hidden="1"/>
    </xf>
    <xf numFmtId="0" fontId="6" fillId="0" borderId="0" xfId="0" applyFont="1" applyAlignment="1" applyProtection="1">
      <alignment horizontal="left" vertical="top" wrapText="1"/>
      <protection hidden="1"/>
    </xf>
    <xf numFmtId="0" fontId="5" fillId="0" borderId="5" xfId="0" applyFont="1" applyBorder="1" applyAlignment="1" applyProtection="1">
      <alignment horizontal="center" vertical="top"/>
      <protection hidden="1"/>
    </xf>
    <xf numFmtId="0" fontId="3" fillId="0" borderId="9" xfId="0" applyFont="1" applyBorder="1" applyAlignment="1" applyProtection="1">
      <alignment horizontal="center"/>
      <protection hidden="1"/>
    </xf>
    <xf numFmtId="0" fontId="3" fillId="0" borderId="5" xfId="0" applyFont="1" applyBorder="1" applyAlignment="1" applyProtection="1">
      <alignment horizontal="center"/>
      <protection hidden="1"/>
    </xf>
    <xf numFmtId="0" fontId="2" fillId="0" borderId="0" xfId="0" applyFont="1" applyAlignment="1">
      <alignment horizontal="right"/>
    </xf>
    <xf numFmtId="0" fontId="2" fillId="0" borderId="0" xfId="0" quotePrefix="1" applyFont="1"/>
    <xf numFmtId="0" fontId="14" fillId="0" borderId="0" xfId="0" applyFont="1"/>
    <xf numFmtId="0" fontId="14" fillId="0" borderId="1" xfId="0" applyFont="1" applyBorder="1"/>
    <xf numFmtId="0" fontId="14" fillId="0" borderId="10" xfId="0" applyFont="1" applyBorder="1"/>
    <xf numFmtId="0" fontId="2" fillId="0" borderId="11" xfId="0" applyFont="1" applyBorder="1"/>
    <xf numFmtId="0" fontId="2" fillId="0" borderId="12" xfId="0" applyFont="1" applyBorder="1"/>
    <xf numFmtId="0" fontId="14" fillId="0" borderId="13" xfId="0" applyFont="1" applyBorder="1"/>
    <xf numFmtId="0" fontId="2" fillId="0" borderId="14" xfId="0" applyFont="1" applyBorder="1"/>
    <xf numFmtId="0" fontId="2" fillId="0" borderId="0" xfId="0" applyFont="1" applyAlignment="1">
      <alignment horizontal="center"/>
    </xf>
    <xf numFmtId="0" fontId="16" fillId="0" borderId="0" xfId="0" applyFont="1"/>
    <xf numFmtId="0" fontId="2" fillId="0" borderId="0" xfId="0" quotePrefix="1" applyFont="1" applyAlignment="1">
      <alignment horizontal="center"/>
    </xf>
    <xf numFmtId="0" fontId="2" fillId="0" borderId="2" xfId="0" applyFont="1" applyBorder="1" applyProtection="1">
      <protection locked="0"/>
    </xf>
    <xf numFmtId="0" fontId="3" fillId="0" borderId="1" xfId="0" applyFont="1" applyBorder="1" applyAlignment="1" applyProtection="1">
      <alignment horizontal="center"/>
      <protection locked="0"/>
    </xf>
    <xf numFmtId="0" fontId="3" fillId="0" borderId="8" xfId="0" applyFont="1" applyBorder="1" applyAlignment="1" applyProtection="1">
      <alignment horizontal="center"/>
      <protection hidden="1"/>
    </xf>
    <xf numFmtId="0" fontId="3" fillId="0" borderId="8" xfId="0" quotePrefix="1" applyFont="1" applyBorder="1" applyAlignment="1" applyProtection="1">
      <alignment horizontal="center"/>
      <protection hidden="1"/>
    </xf>
    <xf numFmtId="0" fontId="3" fillId="0" borderId="1" xfId="0" quotePrefix="1" applyFont="1" applyBorder="1" applyAlignment="1" applyProtection="1">
      <alignment horizontal="center"/>
      <protection hidden="1"/>
    </xf>
    <xf numFmtId="0" fontId="3" fillId="0" borderId="1" xfId="0" applyFont="1" applyBorder="1" applyAlignment="1" applyProtection="1">
      <alignment horizontal="center"/>
      <protection hidden="1"/>
    </xf>
    <xf numFmtId="0" fontId="3" fillId="0" borderId="8" xfId="0" applyFont="1" applyBorder="1" applyAlignment="1" applyProtection="1">
      <alignment horizontal="center"/>
      <protection locked="0"/>
    </xf>
    <xf numFmtId="14" fontId="3" fillId="0" borderId="8" xfId="0" applyNumberFormat="1" applyFont="1" applyBorder="1" applyAlignment="1" applyProtection="1">
      <alignment horizontal="left"/>
      <protection locked="0"/>
    </xf>
    <xf numFmtId="0" fontId="14" fillId="0" borderId="0" xfId="0" applyFont="1" applyAlignment="1">
      <alignment horizontal="right"/>
    </xf>
    <xf numFmtId="0" fontId="0" fillId="3" borderId="0" xfId="0" applyFill="1" applyAlignment="1">
      <alignment wrapText="1"/>
    </xf>
    <xf numFmtId="0" fontId="0" fillId="3" borderId="15" xfId="0" applyFill="1" applyBorder="1" applyAlignment="1">
      <alignment wrapText="1"/>
    </xf>
    <xf numFmtId="49" fontId="19" fillId="4" borderId="16" xfId="0" applyNumberFormat="1" applyFont="1" applyFill="1" applyBorder="1" applyAlignment="1">
      <alignment horizontal="center" wrapText="1"/>
    </xf>
    <xf numFmtId="0" fontId="3" fillId="3" borderId="17" xfId="0" applyFont="1" applyFill="1" applyBorder="1" applyAlignment="1">
      <alignment horizontal="right" wrapText="1"/>
    </xf>
    <xf numFmtId="0" fontId="7" fillId="0" borderId="0" xfId="0" applyFont="1"/>
    <xf numFmtId="0" fontId="5" fillId="0" borderId="0" xfId="0" applyFont="1"/>
    <xf numFmtId="0" fontId="2" fillId="0" borderId="8" xfId="0" applyFont="1" applyBorder="1"/>
    <xf numFmtId="0" fontId="17" fillId="0" borderId="0" xfId="0" applyFont="1"/>
    <xf numFmtId="0" fontId="2" fillId="0" borderId="13" xfId="0" applyFont="1" applyBorder="1"/>
    <xf numFmtId="0" fontId="6" fillId="2" borderId="0" xfId="0" applyFont="1" applyFill="1"/>
    <xf numFmtId="0" fontId="6" fillId="2" borderId="5" xfId="0" applyFont="1" applyFill="1" applyBorder="1" applyAlignment="1">
      <alignment horizontal="center"/>
    </xf>
    <xf numFmtId="0" fontId="6" fillId="0" borderId="0" xfId="0" applyFont="1"/>
    <xf numFmtId="0" fontId="3" fillId="0" borderId="0" xfId="0" applyFont="1" applyAlignment="1">
      <alignment horizontal="left" vertical="top" wrapText="1"/>
    </xf>
    <xf numFmtId="0" fontId="5" fillId="2" borderId="5" xfId="0" applyFont="1" applyFill="1" applyBorder="1" applyAlignment="1">
      <alignment horizontal="center" vertical="top"/>
    </xf>
    <xf numFmtId="0" fontId="6" fillId="2" borderId="0" xfId="0" applyFont="1" applyFill="1" applyAlignment="1">
      <alignment vertical="top"/>
    </xf>
    <xf numFmtId="0" fontId="0" fillId="0" borderId="0" xfId="0" applyAlignment="1">
      <alignment vertical="top" wrapText="1"/>
    </xf>
    <xf numFmtId="0" fontId="3" fillId="0" borderId="0" xfId="0" applyFont="1" applyAlignment="1">
      <alignment horizontal="left" vertical="top"/>
    </xf>
    <xf numFmtId="0" fontId="6" fillId="2" borderId="5" xfId="0" applyFont="1" applyFill="1" applyBorder="1"/>
    <xf numFmtId="0" fontId="4" fillId="0" borderId="0" xfId="0" applyFont="1" applyAlignment="1">
      <alignment horizontal="right"/>
    </xf>
    <xf numFmtId="0" fontId="6" fillId="0" borderId="0" xfId="0" applyFont="1" applyAlignment="1">
      <alignment horizontal="right"/>
    </xf>
    <xf numFmtId="0" fontId="6" fillId="0" borderId="5" xfId="0" applyFont="1" applyBorder="1"/>
    <xf numFmtId="0" fontId="2" fillId="0" borderId="6" xfId="0" applyFont="1" applyBorder="1"/>
    <xf numFmtId="0" fontId="8" fillId="0" borderId="0" xfId="0" applyFont="1"/>
    <xf numFmtId="0" fontId="6" fillId="2" borderId="0" xfId="0" applyFont="1" applyFill="1" applyAlignment="1">
      <alignment vertical="top" wrapText="1"/>
    </xf>
    <xf numFmtId="0" fontId="6" fillId="2" borderId="0" xfId="0" applyFont="1" applyFill="1" applyAlignment="1">
      <alignment horizontal="left" vertical="top" wrapText="1"/>
    </xf>
    <xf numFmtId="0" fontId="5" fillId="0" borderId="5" xfId="0" applyFont="1" applyBorder="1" applyAlignment="1">
      <alignment horizontal="center" vertical="top"/>
    </xf>
    <xf numFmtId="0" fontId="3" fillId="2" borderId="0" xfId="0" applyFont="1" applyFill="1"/>
    <xf numFmtId="0" fontId="3" fillId="2" borderId="5" xfId="0" applyFont="1" applyFill="1" applyBorder="1"/>
    <xf numFmtId="0" fontId="6" fillId="0" borderId="0" xfId="0" applyFont="1" applyAlignment="1">
      <alignment vertical="top" wrapText="1"/>
    </xf>
    <xf numFmtId="0" fontId="10" fillId="0" borderId="0" xfId="0" applyFont="1" applyAlignment="1">
      <alignment horizontal="right"/>
    </xf>
    <xf numFmtId="0" fontId="6" fillId="0" borderId="0" xfId="0" applyFont="1" applyAlignment="1">
      <alignment horizontal="left" vertical="top" wrapText="1"/>
    </xf>
    <xf numFmtId="0" fontId="3" fillId="0" borderId="0" xfId="0" applyFont="1" applyAlignment="1">
      <alignment vertical="top"/>
    </xf>
    <xf numFmtId="0" fontId="6" fillId="0" borderId="0" xfId="0" applyFont="1" applyAlignment="1">
      <alignment vertical="top"/>
    </xf>
    <xf numFmtId="0" fontId="3" fillId="0" borderId="5" xfId="0" applyFont="1" applyBorder="1" applyAlignment="1">
      <alignment horizontal="center"/>
    </xf>
    <xf numFmtId="0" fontId="4" fillId="5" borderId="0" xfId="0" applyFont="1" applyFill="1"/>
    <xf numFmtId="0" fontId="0" fillId="5" borderId="0" xfId="0" applyFill="1" applyAlignment="1">
      <alignment vertical="top" wrapText="1"/>
    </xf>
    <xf numFmtId="0" fontId="5" fillId="5" borderId="5" xfId="0" applyFont="1" applyFill="1" applyBorder="1" applyAlignment="1">
      <alignment horizontal="center" vertical="top"/>
    </xf>
    <xf numFmtId="0" fontId="3" fillId="5" borderId="0" xfId="0" applyFont="1" applyFill="1" applyAlignment="1">
      <alignment horizontal="left" vertical="top" wrapText="1"/>
    </xf>
    <xf numFmtId="0" fontId="17" fillId="5" borderId="0" xfId="0" applyFont="1" applyFill="1" applyAlignment="1">
      <alignment horizontal="left" vertical="top" wrapText="1"/>
    </xf>
    <xf numFmtId="0" fontId="0" fillId="2" borderId="0" xfId="0" applyFill="1" applyAlignment="1">
      <alignment vertical="top" wrapText="1"/>
    </xf>
    <xf numFmtId="0" fontId="3" fillId="2" borderId="0" xfId="0" applyFont="1" applyFill="1" applyAlignment="1">
      <alignment horizontal="left" vertical="top" wrapText="1"/>
    </xf>
    <xf numFmtId="0" fontId="2" fillId="2" borderId="5" xfId="0" applyFont="1" applyFill="1" applyBorder="1" applyAlignment="1">
      <alignment horizontal="center" vertical="top"/>
    </xf>
    <xf numFmtId="0" fontId="6" fillId="2" borderId="7" xfId="0" applyFont="1" applyFill="1" applyBorder="1" applyAlignment="1">
      <alignment horizontal="center" vertical="top"/>
    </xf>
    <xf numFmtId="0" fontId="12" fillId="0" borderId="0" xfId="0" applyFont="1"/>
    <xf numFmtId="0" fontId="13" fillId="0" borderId="0" xfId="0" applyFont="1" applyAlignment="1">
      <alignment horizontal="right"/>
    </xf>
    <xf numFmtId="0" fontId="12" fillId="0" borderId="18" xfId="0" applyFont="1" applyBorder="1" applyAlignment="1">
      <alignment horizontal="center"/>
    </xf>
    <xf numFmtId="0" fontId="2" fillId="2" borderId="0" xfId="0" applyFont="1" applyFill="1"/>
    <xf numFmtId="0" fontId="3" fillId="0" borderId="0" xfId="0" quotePrefix="1" applyFont="1"/>
    <xf numFmtId="0" fontId="2" fillId="0" borderId="4" xfId="0" applyFont="1" applyBorder="1"/>
    <xf numFmtId="0" fontId="3" fillId="0" borderId="19" xfId="0" applyFont="1" applyBorder="1" applyAlignment="1" applyProtection="1">
      <alignment horizontal="center" vertical="top"/>
      <protection locked="0"/>
    </xf>
    <xf numFmtId="0" fontId="5" fillId="2" borderId="11" xfId="0" applyFont="1" applyFill="1" applyBorder="1" applyAlignment="1">
      <alignment horizontal="center" vertical="top"/>
    </xf>
    <xf numFmtId="0" fontId="2" fillId="0" borderId="1" xfId="0" applyFont="1" applyBorder="1" applyProtection="1">
      <protection locked="0"/>
    </xf>
    <xf numFmtId="0" fontId="6" fillId="2" borderId="0" xfId="0" applyFont="1" applyFill="1" applyAlignment="1">
      <alignment horizontal="left"/>
    </xf>
    <xf numFmtId="0" fontId="9" fillId="0" borderId="0" xfId="0" applyFont="1" applyAlignment="1" applyProtection="1">
      <alignment horizontal="left"/>
      <protection hidden="1"/>
    </xf>
    <xf numFmtId="0" fontId="6" fillId="0" borderId="0" xfId="0" applyFont="1" applyAlignment="1">
      <alignment horizontal="left"/>
    </xf>
    <xf numFmtId="0" fontId="6" fillId="0" borderId="0" xfId="0" applyFont="1" applyAlignment="1" applyProtection="1">
      <alignment horizontal="left"/>
      <protection hidden="1"/>
    </xf>
    <xf numFmtId="0" fontId="2" fillId="0" borderId="0" xfId="0" applyFont="1" applyAlignment="1" applyProtection="1">
      <alignment horizontal="left"/>
      <protection hidden="1"/>
    </xf>
    <xf numFmtId="0" fontId="2" fillId="0" borderId="0" xfId="0" applyFont="1" applyAlignment="1">
      <alignment horizontal="left"/>
    </xf>
    <xf numFmtId="0" fontId="9" fillId="0" borderId="0" xfId="0" applyFont="1" applyAlignment="1">
      <alignment horizontal="left"/>
    </xf>
    <xf numFmtId="0" fontId="3" fillId="2" borderId="0" xfId="0" applyFont="1" applyFill="1" applyAlignment="1">
      <alignment horizontal="left"/>
    </xf>
    <xf numFmtId="0" fontId="11" fillId="0" borderId="0" xfId="0" applyFont="1" applyAlignment="1" applyProtection="1">
      <alignment horizontal="left"/>
      <protection hidden="1"/>
    </xf>
    <xf numFmtId="0" fontId="11" fillId="0" borderId="0" xfId="0" applyFont="1" applyAlignment="1">
      <alignment horizontal="left"/>
    </xf>
    <xf numFmtId="0" fontId="3" fillId="0" borderId="0" xfId="0" applyFont="1" applyAlignment="1">
      <alignment horizontal="left"/>
    </xf>
    <xf numFmtId="0" fontId="3" fillId="0" borderId="0" xfId="0" applyFont="1" applyAlignment="1" applyProtection="1">
      <alignment horizontal="left"/>
      <protection hidden="1"/>
    </xf>
    <xf numFmtId="0" fontId="4" fillId="5" borderId="0" xfId="0" applyFont="1" applyFill="1" applyAlignment="1">
      <alignment horizontal="left"/>
    </xf>
    <xf numFmtId="0" fontId="12" fillId="0" borderId="0" xfId="0" applyFont="1" applyAlignment="1">
      <alignment horizontal="left"/>
    </xf>
    <xf numFmtId="0" fontId="2" fillId="2" borderId="0" xfId="0" applyFont="1" applyFill="1" applyAlignment="1">
      <alignment horizontal="left"/>
    </xf>
    <xf numFmtId="0" fontId="6" fillId="2" borderId="0" xfId="0" applyFont="1" applyFill="1" applyAlignment="1">
      <alignment horizontal="left" wrapText="1"/>
    </xf>
    <xf numFmtId="0" fontId="20" fillId="0" borderId="0" xfId="0" applyFont="1"/>
    <xf numFmtId="0" fontId="3" fillId="0" borderId="0" xfId="0" applyFont="1" applyAlignment="1">
      <alignment horizontal="right"/>
    </xf>
    <xf numFmtId="0" fontId="3" fillId="0" borderId="0" xfId="0" applyFont="1" applyAlignment="1">
      <alignment horizontal="center"/>
    </xf>
    <xf numFmtId="0" fontId="17" fillId="0" borderId="0" xfId="0" applyFont="1" applyAlignment="1">
      <alignment vertical="top" wrapText="1"/>
    </xf>
    <xf numFmtId="0" fontId="21" fillId="0" borderId="0" xfId="0" applyFont="1"/>
    <xf numFmtId="0" fontId="3" fillId="0" borderId="6" xfId="0" applyFont="1" applyBorder="1" applyAlignment="1">
      <alignment horizontal="left" vertical="top" wrapText="1"/>
    </xf>
    <xf numFmtId="0" fontId="3" fillId="0" borderId="14" xfId="0" applyFont="1" applyBorder="1" applyAlignment="1">
      <alignment horizontal="left" vertical="top" wrapText="1"/>
    </xf>
    <xf numFmtId="0" fontId="3" fillId="0" borderId="9" xfId="0" applyFont="1" applyBorder="1" applyAlignment="1">
      <alignment horizontal="left" vertical="top" wrapText="1"/>
    </xf>
    <xf numFmtId="0" fontId="17" fillId="0" borderId="0" xfId="0" quotePrefix="1" applyFont="1" applyAlignment="1">
      <alignment horizontal="right" vertical="top" wrapText="1"/>
    </xf>
    <xf numFmtId="0" fontId="17" fillId="0" borderId="0" xfId="0" quotePrefix="1" applyFont="1" applyAlignment="1">
      <alignment horizontal="right" vertical="top"/>
    </xf>
    <xf numFmtId="0" fontId="17" fillId="0" borderId="0" xfId="0" applyFont="1" applyAlignment="1">
      <alignment horizontal="right" vertical="top" wrapText="1"/>
    </xf>
    <xf numFmtId="9" fontId="3" fillId="0" borderId="8" xfId="1" applyFont="1" applyBorder="1" applyAlignment="1" applyProtection="1">
      <alignment horizontal="center"/>
      <protection hidden="1"/>
    </xf>
    <xf numFmtId="0" fontId="23" fillId="6" borderId="0" xfId="0" applyFont="1" applyFill="1"/>
    <xf numFmtId="0" fontId="24" fillId="6" borderId="0" xfId="0" applyFont="1" applyFill="1"/>
    <xf numFmtId="0" fontId="24" fillId="6" borderId="5" xfId="0" applyFont="1" applyFill="1" applyBorder="1"/>
    <xf numFmtId="0" fontId="24" fillId="6" borderId="0" xfId="0" applyFont="1" applyFill="1" applyAlignment="1">
      <alignment horizontal="left"/>
    </xf>
    <xf numFmtId="0" fontId="23" fillId="6" borderId="0" xfId="0" applyFont="1" applyFill="1" applyAlignment="1">
      <alignment horizontal="left"/>
    </xf>
    <xf numFmtId="0" fontId="25" fillId="6" borderId="0" xfId="0" applyFont="1" applyFill="1" applyAlignment="1">
      <alignment vertical="top" wrapText="1"/>
    </xf>
    <xf numFmtId="0" fontId="26" fillId="6" borderId="5" xfId="0" applyFont="1" applyFill="1" applyBorder="1" applyAlignment="1">
      <alignment horizontal="center" vertical="top"/>
    </xf>
    <xf numFmtId="0" fontId="25" fillId="6" borderId="0" xfId="0" applyFont="1" applyFill="1" applyAlignment="1">
      <alignment horizontal="left" vertical="top" wrapText="1"/>
    </xf>
    <xf numFmtId="0" fontId="23" fillId="6" borderId="0" xfId="0" applyFont="1" applyFill="1" applyAlignment="1">
      <alignment horizontal="right"/>
    </xf>
    <xf numFmtId="0" fontId="26" fillId="6" borderId="0" xfId="0" applyFont="1" applyFill="1" applyAlignment="1">
      <alignment horizontal="center" vertical="top"/>
    </xf>
    <xf numFmtId="0" fontId="27" fillId="6" borderId="0" xfId="0" applyFont="1" applyFill="1" applyAlignment="1">
      <alignment horizontal="left" vertical="top" wrapText="1"/>
    </xf>
    <xf numFmtId="0" fontId="2" fillId="6" borderId="0" xfId="0" applyFont="1" applyFill="1"/>
    <xf numFmtId="0" fontId="2" fillId="6" borderId="5" xfId="0" applyFont="1" applyFill="1" applyBorder="1"/>
    <xf numFmtId="0" fontId="2" fillId="6" borderId="0" xfId="0" applyFont="1" applyFill="1" applyAlignment="1">
      <alignment horizontal="left"/>
    </xf>
    <xf numFmtId="0" fontId="15" fillId="0" borderId="0" xfId="0" applyFont="1" applyAlignment="1">
      <alignment horizontal="center" vertical="center"/>
    </xf>
    <xf numFmtId="0" fontId="5" fillId="5" borderId="2" xfId="0" applyFont="1" applyFill="1" applyBorder="1" applyAlignment="1">
      <alignment horizontal="center" vertical="top"/>
    </xf>
    <xf numFmtId="0" fontId="6" fillId="0" borderId="5" xfId="0" applyFont="1" applyBorder="1" applyAlignment="1">
      <alignment horizontal="center" vertical="top"/>
    </xf>
    <xf numFmtId="0" fontId="3" fillId="3" borderId="15" xfId="0" applyFont="1" applyFill="1" applyBorder="1" applyAlignment="1">
      <alignment wrapText="1"/>
    </xf>
    <xf numFmtId="0" fontId="3" fillId="0" borderId="1" xfId="0" applyFont="1" applyBorder="1" applyAlignment="1" applyProtection="1">
      <alignment horizontal="left"/>
      <protection locked="0"/>
    </xf>
    <xf numFmtId="0" fontId="3" fillId="0" borderId="8" xfId="0" applyFont="1" applyBorder="1" applyAlignment="1" applyProtection="1">
      <alignment horizontal="left"/>
      <protection locked="0"/>
    </xf>
    <xf numFmtId="0" fontId="28" fillId="7" borderId="0" xfId="0" applyFont="1" applyFill="1"/>
    <xf numFmtId="0" fontId="22" fillId="0" borderId="0" xfId="0" applyFont="1"/>
    <xf numFmtId="0" fontId="17" fillId="0" borderId="8" xfId="0" applyFont="1" applyBorder="1" applyAlignment="1" applyProtection="1">
      <alignment horizontal="left"/>
      <protection locked="0"/>
    </xf>
    <xf numFmtId="0" fontId="29" fillId="7" borderId="0" xfId="0" applyFont="1" applyFill="1" applyAlignment="1">
      <alignment horizontal="center" vertical="center"/>
    </xf>
    <xf numFmtId="0" fontId="3" fillId="0" borderId="20" xfId="0" applyFont="1" applyBorder="1" applyAlignment="1">
      <alignment horizontal="center"/>
    </xf>
    <xf numFmtId="0" fontId="3" fillId="0" borderId="21"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14" fontId="3" fillId="0" borderId="1" xfId="0" applyNumberFormat="1"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left"/>
      <protection hidden="1"/>
    </xf>
    <xf numFmtId="0" fontId="3" fillId="0" borderId="8" xfId="0" applyFont="1" applyBorder="1" applyAlignment="1" applyProtection="1">
      <alignment horizontal="left"/>
      <protection locked="0"/>
    </xf>
    <xf numFmtId="0" fontId="3" fillId="0" borderId="0" xfId="0" applyFont="1" applyAlignment="1">
      <alignment horizontal="left" vertical="center"/>
    </xf>
    <xf numFmtId="0" fontId="17" fillId="0" borderId="1" xfId="0" applyFont="1" applyBorder="1" applyAlignment="1" applyProtection="1">
      <alignment horizontal="left"/>
      <protection locked="0"/>
    </xf>
    <xf numFmtId="0" fontId="3" fillId="0" borderId="1" xfId="0" applyFont="1" applyBorder="1" applyAlignment="1" applyProtection="1">
      <alignment horizontal="left"/>
      <protection locked="0"/>
    </xf>
    <xf numFmtId="14" fontId="3" fillId="0" borderId="8" xfId="0" applyNumberFormat="1" applyFont="1" applyBorder="1" applyAlignment="1" applyProtection="1">
      <alignment horizontal="left"/>
      <protection locked="0"/>
    </xf>
    <xf numFmtId="14" fontId="3" fillId="0" borderId="1" xfId="0" applyNumberFormat="1" applyFont="1" applyBorder="1" applyAlignment="1" applyProtection="1">
      <alignment horizontal="left"/>
      <protection hidden="1"/>
    </xf>
    <xf numFmtId="0" fontId="4" fillId="0" borderId="24"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17" fillId="0" borderId="27" xfId="0" applyFont="1" applyBorder="1" applyAlignment="1" applyProtection="1">
      <alignment horizontal="left" vertical="top" wrapText="1"/>
      <protection locked="0"/>
    </xf>
    <xf numFmtId="0" fontId="17" fillId="0" borderId="28" xfId="0" applyFont="1" applyBorder="1" applyAlignment="1" applyProtection="1">
      <alignment horizontal="left" vertical="top" wrapText="1"/>
      <protection locked="0"/>
    </xf>
    <xf numFmtId="0" fontId="17" fillId="0" borderId="29" xfId="0" applyFont="1" applyBorder="1" applyAlignment="1" applyProtection="1">
      <alignment horizontal="left" vertical="top" wrapText="1"/>
      <protection locked="0"/>
    </xf>
    <xf numFmtId="0" fontId="17" fillId="0" borderId="30"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31" xfId="0" applyFont="1" applyBorder="1" applyAlignment="1" applyProtection="1">
      <alignment horizontal="left" vertical="top" wrapText="1"/>
      <protection locked="0"/>
    </xf>
    <xf numFmtId="0" fontId="17" fillId="0" borderId="32" xfId="0" applyFont="1" applyBorder="1" applyAlignment="1" applyProtection="1">
      <alignment horizontal="left" vertical="top" wrapText="1"/>
      <protection locked="0"/>
    </xf>
    <xf numFmtId="0" fontId="17" fillId="0" borderId="33" xfId="0" applyFont="1" applyBorder="1" applyAlignment="1" applyProtection="1">
      <alignment horizontal="left" vertical="top" wrapText="1"/>
      <protection locked="0"/>
    </xf>
    <xf numFmtId="0" fontId="17" fillId="0" borderId="34" xfId="0" applyFont="1" applyBorder="1" applyAlignment="1" applyProtection="1">
      <alignment horizontal="left" vertical="top" wrapText="1"/>
      <protection locked="0"/>
    </xf>
    <xf numFmtId="0" fontId="17" fillId="0" borderId="0" xfId="0" applyFont="1" applyAlignment="1">
      <alignment vertical="top" wrapText="1"/>
    </xf>
    <xf numFmtId="0" fontId="17" fillId="0" borderId="11" xfId="0" applyFont="1" applyBorder="1" applyAlignment="1">
      <alignment vertical="top" wrapText="1"/>
    </xf>
    <xf numFmtId="0" fontId="5" fillId="0" borderId="0" xfId="0" applyFont="1" applyAlignment="1" applyProtection="1">
      <alignment horizontal="left" vertical="top" wrapText="1"/>
      <protection locked="0"/>
    </xf>
    <xf numFmtId="0" fontId="17" fillId="0" borderId="0" xfId="0" applyFont="1" applyAlignment="1">
      <alignment horizontal="left" vertical="top" wrapText="1"/>
    </xf>
    <xf numFmtId="0" fontId="17" fillId="0" borderId="11" xfId="0" applyFont="1" applyBorder="1" applyAlignment="1">
      <alignment horizontal="left" vertical="top" wrapText="1"/>
    </xf>
    <xf numFmtId="0" fontId="17" fillId="0" borderId="0" xfId="0" quotePrefix="1" applyFont="1" applyAlignment="1">
      <alignment vertical="top"/>
    </xf>
    <xf numFmtId="0" fontId="17" fillId="0" borderId="11" xfId="0" applyFont="1" applyBorder="1" applyAlignment="1">
      <alignment vertical="top"/>
    </xf>
    <xf numFmtId="0" fontId="17" fillId="0" borderId="0" xfId="0" applyFont="1" applyAlignment="1">
      <alignment vertical="top"/>
    </xf>
    <xf numFmtId="0" fontId="5" fillId="0" borderId="1"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3" fillId="0" borderId="8" xfId="0" applyFont="1" applyBorder="1" applyProtection="1">
      <protection locked="0"/>
    </xf>
    <xf numFmtId="0" fontId="28" fillId="7" borderId="0" xfId="0" applyFont="1" applyFill="1" applyAlignment="1">
      <alignment horizontal="center"/>
    </xf>
    <xf numFmtId="0" fontId="17" fillId="0" borderId="0" xfId="0" quotePrefix="1" applyFont="1" applyAlignment="1">
      <alignment vertical="top" wrapText="1"/>
    </xf>
    <xf numFmtId="0" fontId="3" fillId="0" borderId="1" xfId="0" applyFont="1" applyBorder="1" applyProtection="1">
      <protection locked="0"/>
    </xf>
    <xf numFmtId="0" fontId="15" fillId="0" borderId="0" xfId="0" applyFont="1"/>
    <xf numFmtId="0" fontId="3" fillId="0" borderId="0" xfId="0" applyFont="1" applyBorder="1" applyAlignment="1" applyProtection="1">
      <alignment horizontal="center"/>
      <protection locked="0"/>
    </xf>
  </cellXfs>
  <cellStyles count="2">
    <cellStyle name="Normal" xfId="0" builtinId="0"/>
    <cellStyle name="Pros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144780</xdr:colOff>
      <xdr:row>0</xdr:row>
      <xdr:rowOff>137160</xdr:rowOff>
    </xdr:from>
    <xdr:to>
      <xdr:col>12</xdr:col>
      <xdr:colOff>2042160</xdr:colOff>
      <xdr:row>3</xdr:row>
      <xdr:rowOff>144780</xdr:rowOff>
    </xdr:to>
    <xdr:pic>
      <xdr:nvPicPr>
        <xdr:cNvPr id="1184" name="Bilde 2" descr="NBF-RGB (1).png">
          <a:extLst>
            <a:ext uri="{FF2B5EF4-FFF2-40B4-BE49-F238E27FC236}">
              <a16:creationId xmlns:a16="http://schemas.microsoft.com/office/drawing/2014/main" id="{00000000-0008-0000-0100-0000A0040000}"/>
            </a:ext>
          </a:extLst>
        </xdr:cNvPr>
        <xdr:cNvPicPr>
          <a:picLocks noChangeAspect="1"/>
        </xdr:cNvPicPr>
      </xdr:nvPicPr>
      <xdr:blipFill>
        <a:blip xmlns:r="http://schemas.openxmlformats.org/officeDocument/2006/relationships" r:embed="rId1" cstate="print"/>
        <a:srcRect/>
        <a:stretch>
          <a:fillRect/>
        </a:stretch>
      </xdr:blipFill>
      <xdr:spPr bwMode="auto">
        <a:xfrm>
          <a:off x="6819900" y="137160"/>
          <a:ext cx="1897380" cy="6400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showRowColHeaders="0" tabSelected="1" workbookViewId="0">
      <selection activeCell="B25" sqref="B25"/>
    </sheetView>
  </sheetViews>
  <sheetFormatPr baseColWidth="10" defaultColWidth="11.54296875" defaultRowHeight="12.5" x14ac:dyDescent="0.25"/>
  <cols>
    <col min="1" max="1" width="1.90625" style="46" customWidth="1"/>
    <col min="2" max="2" width="76.54296875" style="46" customWidth="1"/>
    <col min="3" max="3" width="1.6328125" style="46" customWidth="1"/>
    <col min="4" max="16384" width="11.54296875" style="46"/>
  </cols>
  <sheetData>
    <row r="1" spans="2:2" ht="13" thickBot="1" x14ac:dyDescent="0.3"/>
    <row r="2" spans="2:2" ht="15.5" x14ac:dyDescent="0.35">
      <c r="B2" s="48" t="s">
        <v>179</v>
      </c>
    </row>
    <row r="3" spans="2:2" x14ac:dyDescent="0.25">
      <c r="B3" s="47"/>
    </row>
    <row r="4" spans="2:2" ht="37.5" x14ac:dyDescent="0.25">
      <c r="B4" s="143" t="s">
        <v>180</v>
      </c>
    </row>
    <row r="5" spans="2:2" x14ac:dyDescent="0.25">
      <c r="B5" s="47"/>
    </row>
    <row r="6" spans="2:2" ht="64" x14ac:dyDescent="0.3">
      <c r="B6" s="143" t="s">
        <v>171</v>
      </c>
    </row>
    <row r="7" spans="2:2" x14ac:dyDescent="0.25">
      <c r="B7" s="47"/>
    </row>
    <row r="8" spans="2:2" ht="50" x14ac:dyDescent="0.25">
      <c r="B8" s="47" t="s">
        <v>118</v>
      </c>
    </row>
    <row r="9" spans="2:2" x14ac:dyDescent="0.25">
      <c r="B9" s="47"/>
    </row>
    <row r="10" spans="2:2" ht="25" x14ac:dyDescent="0.25">
      <c r="B10" s="47" t="s">
        <v>116</v>
      </c>
    </row>
    <row r="11" spans="2:2" x14ac:dyDescent="0.25">
      <c r="B11" s="47"/>
    </row>
    <row r="12" spans="2:2" ht="37.5" x14ac:dyDescent="0.25">
      <c r="B12" s="47" t="s">
        <v>119</v>
      </c>
    </row>
    <row r="13" spans="2:2" x14ac:dyDescent="0.25">
      <c r="B13" s="47"/>
    </row>
    <row r="14" spans="2:2" x14ac:dyDescent="0.25">
      <c r="B14" s="47" t="s">
        <v>117</v>
      </c>
    </row>
    <row r="15" spans="2:2" x14ac:dyDescent="0.25">
      <c r="B15" s="47"/>
    </row>
    <row r="16" spans="2:2" x14ac:dyDescent="0.25">
      <c r="B16" s="47"/>
    </row>
    <row r="17" spans="2:2" x14ac:dyDescent="0.25">
      <c r="B17" s="47"/>
    </row>
    <row r="18" spans="2:2" x14ac:dyDescent="0.25">
      <c r="B18" s="47"/>
    </row>
    <row r="19" spans="2:2" ht="13" thickBot="1" x14ac:dyDescent="0.3">
      <c r="B19" s="49" t="s">
        <v>184</v>
      </c>
    </row>
  </sheetData>
  <sheetProtection algorithmName="SHA-512" hashValue="wZDe/989fur9LWDmIPzrPPrQt17aIGeP/dBqXfUJ5YUJ20dwE8qxQNUEOnAxHtpf/IuAoaQC+kqsRi2pNcIT7g==" saltValue="bwUYI/j1f4h6N+NYjju5yw==" spinCount="100000" sheet="1" selectLockedCells="1"/>
  <phoneticPr fontId="18" type="noConversion"/>
  <pageMargins left="0.78740157499999996" right="0.78740157499999996" top="0.984251969" bottom="0.984251969" header="0.5" footer="0.5"/>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0"/>
  <sheetViews>
    <sheetView showGridLines="0" showRowColHeaders="0" showZeros="0" zoomScale="70" zoomScaleNormal="70" workbookViewId="0">
      <selection activeCell="K20" sqref="K20:M20"/>
    </sheetView>
  </sheetViews>
  <sheetFormatPr baseColWidth="10" defaultColWidth="11.453125" defaultRowHeight="15.5" x14ac:dyDescent="0.35"/>
  <cols>
    <col min="1" max="1" width="11.90625" style="1" customWidth="1"/>
    <col min="2" max="2" width="8.54296875" style="1" customWidth="1"/>
    <col min="3" max="3" width="4.36328125" style="1" customWidth="1"/>
    <col min="4" max="4" width="10.453125" style="1" customWidth="1"/>
    <col min="5" max="5" width="4.6328125" style="1" customWidth="1"/>
    <col min="6" max="6" width="8.08984375" style="1" customWidth="1"/>
    <col min="7" max="7" width="13.453125" style="1" customWidth="1"/>
    <col min="8" max="8" width="1" style="1" customWidth="1"/>
    <col min="9" max="9" width="12.36328125" style="1" customWidth="1"/>
    <col min="10" max="10" width="1.54296875" style="1" customWidth="1"/>
    <col min="11" max="11" width="18.6328125" style="1" customWidth="1"/>
    <col min="12" max="12" width="2.36328125" style="1" customWidth="1"/>
    <col min="13" max="13" width="31.6328125" style="1" customWidth="1"/>
    <col min="14" max="14" width="27.6328125" style="1" customWidth="1"/>
  </cols>
  <sheetData>
    <row r="1" spans="1:13" s="35" customFormat="1" ht="15" customHeight="1" x14ac:dyDescent="0.4">
      <c r="A1" s="149" t="s">
        <v>186</v>
      </c>
      <c r="B1" s="149"/>
      <c r="C1" s="149"/>
      <c r="D1" s="149"/>
      <c r="E1" s="149"/>
      <c r="F1" s="149"/>
      <c r="G1" s="149"/>
      <c r="H1" s="149"/>
      <c r="I1" s="149"/>
      <c r="J1" s="149"/>
      <c r="K1" s="149"/>
    </row>
    <row r="2" spans="1:13" ht="15" customHeight="1" x14ac:dyDescent="0.35">
      <c r="A2" s="149"/>
      <c r="B2" s="149"/>
      <c r="C2" s="149"/>
      <c r="D2" s="149"/>
      <c r="E2" s="149"/>
      <c r="F2" s="149"/>
      <c r="G2" s="149"/>
      <c r="H2" s="149"/>
      <c r="I2" s="149"/>
      <c r="J2" s="149"/>
      <c r="K2" s="149"/>
    </row>
    <row r="3" spans="1:13" ht="20.149999999999999" customHeight="1" x14ac:dyDescent="0.35">
      <c r="A3" s="3" t="s">
        <v>0</v>
      </c>
      <c r="B3" s="158">
        <f>'NBF Rapportskjema Rally'!B3</f>
        <v>0</v>
      </c>
      <c r="C3" s="158"/>
      <c r="D3" s="158"/>
      <c r="E3" s="158"/>
      <c r="F3" s="158"/>
      <c r="G3" s="115"/>
      <c r="H3" s="115"/>
      <c r="I3" s="115" t="s">
        <v>82</v>
      </c>
      <c r="J3" s="157"/>
      <c r="K3" s="157"/>
    </row>
    <row r="4" spans="1:13" x14ac:dyDescent="0.35">
      <c r="A4" s="3" t="s">
        <v>84</v>
      </c>
      <c r="B4" s="159"/>
      <c r="C4" s="159"/>
      <c r="D4" s="159"/>
      <c r="E4" s="159"/>
      <c r="F4" s="159"/>
      <c r="G4" s="115"/>
      <c r="H4" s="115"/>
      <c r="I4" s="115"/>
    </row>
    <row r="5" spans="1:13" x14ac:dyDescent="0.35">
      <c r="A5" s="3" t="s">
        <v>85</v>
      </c>
      <c r="B5" s="159"/>
      <c r="C5" s="159"/>
      <c r="D5" s="159"/>
      <c r="E5" s="159"/>
      <c r="F5" s="159"/>
      <c r="G5" s="115"/>
      <c r="H5" s="115"/>
      <c r="I5" s="115"/>
      <c r="J5" s="192"/>
      <c r="K5" s="192"/>
      <c r="M5" s="140" t="s">
        <v>114</v>
      </c>
    </row>
    <row r="6" spans="1:13" s="27" customFormat="1" ht="8" x14ac:dyDescent="0.2">
      <c r="A6" s="28"/>
      <c r="B6" s="28"/>
      <c r="C6" s="28"/>
      <c r="D6" s="28"/>
      <c r="E6" s="28"/>
      <c r="F6" s="28"/>
      <c r="G6" s="28"/>
      <c r="H6" s="28"/>
      <c r="I6" s="28"/>
      <c r="J6" s="28"/>
      <c r="K6" s="28"/>
      <c r="L6" s="28"/>
      <c r="M6" s="28"/>
    </row>
    <row r="7" spans="1:13" s="27" customFormat="1" ht="8" x14ac:dyDescent="0.2">
      <c r="G7" s="32"/>
      <c r="H7" s="29"/>
    </row>
    <row r="8" spans="1:13" x14ac:dyDescent="0.35">
      <c r="A8" s="3" t="s">
        <v>83</v>
      </c>
      <c r="D8" s="156"/>
      <c r="E8" s="156"/>
      <c r="F8" s="156"/>
      <c r="G8" s="3"/>
      <c r="H8" s="30"/>
      <c r="I8" s="3"/>
      <c r="K8" s="3"/>
    </row>
    <row r="9" spans="1:13" x14ac:dyDescent="0.35">
      <c r="A9" s="3" t="s">
        <v>88</v>
      </c>
      <c r="D9" s="162"/>
      <c r="E9" s="162"/>
      <c r="F9" s="162"/>
      <c r="G9" s="162"/>
      <c r="H9" s="30"/>
      <c r="J9" s="51"/>
      <c r="K9" s="118" t="s">
        <v>111</v>
      </c>
      <c r="L9" s="93"/>
      <c r="M9" s="3"/>
    </row>
    <row r="10" spans="1:13" x14ac:dyDescent="0.35">
      <c r="A10" s="3" t="s">
        <v>182</v>
      </c>
      <c r="D10" s="163"/>
      <c r="E10" s="159"/>
      <c r="F10" s="159"/>
      <c r="H10" s="30"/>
      <c r="J10" s="51"/>
      <c r="K10" s="3" t="s">
        <v>136</v>
      </c>
      <c r="L10" s="3"/>
      <c r="M10" s="3"/>
    </row>
    <row r="11" spans="1:13" x14ac:dyDescent="0.35">
      <c r="A11" s="3" t="s">
        <v>86</v>
      </c>
      <c r="D11" s="164">
        <f>'NBF Rapportskjema Rally'!B4</f>
        <v>0</v>
      </c>
      <c r="E11" s="164"/>
      <c r="F11" s="164"/>
      <c r="H11" s="30"/>
      <c r="J11" s="51"/>
      <c r="K11" s="3" t="s">
        <v>137</v>
      </c>
      <c r="L11" s="3"/>
      <c r="M11" s="3"/>
    </row>
    <row r="12" spans="1:13" x14ac:dyDescent="0.35">
      <c r="A12" s="3" t="s">
        <v>87</v>
      </c>
      <c r="D12" s="42">
        <f>'NBF Rapportskjema Rally'!D307+'NBF Rapportskjema Rally'!D262+'NBF Rapportskjema Rally'!D238+'NBF Rapportskjema Rally'!D215+'NBF Rapportskjema Rally'!D183+'NBF Rapportskjema Rally'!D157+'NBF Rapportskjema Rally'!D130+'NBF Rapportskjema Rally'!D71+'NBF Rapportskjema Rally'!D38</f>
        <v>0</v>
      </c>
      <c r="F12" s="3" t="s">
        <v>168</v>
      </c>
      <c r="H12" s="30"/>
      <c r="J12" s="51"/>
      <c r="K12" s="3" t="s">
        <v>138</v>
      </c>
      <c r="L12" s="3"/>
      <c r="M12" s="3"/>
    </row>
    <row r="13" spans="1:13" x14ac:dyDescent="0.35">
      <c r="A13" s="3" t="s">
        <v>169</v>
      </c>
      <c r="D13" s="125">
        <f>(D12/490)</f>
        <v>0</v>
      </c>
      <c r="H13" s="30"/>
      <c r="J13" s="51"/>
      <c r="K13" s="3" t="s">
        <v>139</v>
      </c>
      <c r="L13" s="3"/>
      <c r="M13" s="3"/>
    </row>
    <row r="14" spans="1:13" x14ac:dyDescent="0.35">
      <c r="A14" s="3" t="s">
        <v>89</v>
      </c>
      <c r="B14" s="42">
        <f>'NBF Rapportskjema Rally'!D40+'NBF Rapportskjema Rally'!D105+'NBF Rapportskjema Rally'!D132+'NBF Rapportskjema Rally'!D159+'NBF Rapportskjema Rally'!D185+'NBF Rapportskjema Rally'!D240+'NBF Rapportskjema Rally'!D264-(IF('NBF Rapportskjema Rally'!D88="JA",1,0))-(IF('NBF Rapportskjema Rally'!D102="JA",1,0))</f>
        <v>0</v>
      </c>
      <c r="C14" s="36" t="s">
        <v>91</v>
      </c>
      <c r="D14" s="40">
        <f>(IF('NBF Rapportskjema Rally'!D88="JA",1,0))+(IF('NBF Rapportskjema Rally'!D102="JA",1,0))</f>
        <v>0</v>
      </c>
      <c r="E14" s="26"/>
      <c r="F14" s="160" t="s">
        <v>92</v>
      </c>
      <c r="G14" s="160"/>
      <c r="H14" s="30"/>
      <c r="J14" s="51"/>
      <c r="K14" s="3" t="s">
        <v>140</v>
      </c>
      <c r="L14" s="3"/>
      <c r="M14" s="3"/>
    </row>
    <row r="15" spans="1:13" x14ac:dyDescent="0.35">
      <c r="A15" s="3" t="s">
        <v>90</v>
      </c>
      <c r="B15" s="39">
        <f>'NBF Rapportskjema Rally'!D42+'NBF Rapportskjema Rally'!D107+'NBF Rapportskjema Rally'!D134+'NBF Rapportskjema Rally'!D161+'NBF Rapportskjema Rally'!D187+'NBF Rapportskjema Rally'!D242+'NBF Rapportskjema Rally'!D266-(IF('NBF Rapportskjema Rally'!D88="NEI",1,0))-(IF('NBF Rapportskjema Rally'!D102="NEI",1,0))</f>
        <v>0</v>
      </c>
      <c r="C15" s="36" t="s">
        <v>91</v>
      </c>
      <c r="D15" s="41">
        <f>(IF('NBF Rapportskjema Rally'!D88="NEI",1,0))+(IF('NBF Rapportskjema Rally'!D102="NEI",1,0))</f>
        <v>0</v>
      </c>
      <c r="E15" s="26"/>
      <c r="F15" s="160"/>
      <c r="G15" s="160"/>
      <c r="H15" s="30"/>
      <c r="J15" s="51"/>
      <c r="K15" s="3" t="s">
        <v>141</v>
      </c>
    </row>
    <row r="16" spans="1:13" x14ac:dyDescent="0.35">
      <c r="A16" s="2"/>
      <c r="B16" s="2"/>
      <c r="C16" s="2"/>
      <c r="D16" s="2"/>
      <c r="E16" s="2"/>
      <c r="F16" s="2"/>
      <c r="G16" s="2"/>
      <c r="H16" s="31"/>
      <c r="I16" s="2"/>
      <c r="J16" s="2"/>
      <c r="K16" s="2"/>
      <c r="L16" s="2"/>
      <c r="M16" s="2"/>
    </row>
    <row r="17" spans="1:13" x14ac:dyDescent="0.35">
      <c r="H17" s="30"/>
    </row>
    <row r="18" spans="1:13" x14ac:dyDescent="0.35">
      <c r="A18" s="3" t="s">
        <v>112</v>
      </c>
      <c r="H18" s="30"/>
      <c r="I18" s="3" t="s">
        <v>106</v>
      </c>
      <c r="J18" s="3" t="s">
        <v>106</v>
      </c>
    </row>
    <row r="19" spans="1:13" x14ac:dyDescent="0.35">
      <c r="H19" s="30"/>
    </row>
    <row r="20" spans="1:13" x14ac:dyDescent="0.35">
      <c r="A20" s="3"/>
      <c r="H20" s="30"/>
      <c r="I20" s="3"/>
      <c r="J20" s="115" t="s">
        <v>107</v>
      </c>
      <c r="K20" s="162"/>
      <c r="L20" s="162"/>
      <c r="M20" s="162"/>
    </row>
    <row r="21" spans="1:13" x14ac:dyDescent="0.35">
      <c r="A21" s="3" t="s">
        <v>154</v>
      </c>
      <c r="H21" s="30"/>
      <c r="J21" s="25"/>
      <c r="K21" s="34"/>
      <c r="L21" s="34"/>
      <c r="M21" s="34"/>
    </row>
    <row r="22" spans="1:13" x14ac:dyDescent="0.35">
      <c r="C22" s="115" t="s">
        <v>93</v>
      </c>
      <c r="D22" s="38"/>
      <c r="E22" s="25"/>
      <c r="H22" s="30"/>
      <c r="J22" s="25"/>
      <c r="K22" s="25"/>
      <c r="L22" s="115" t="s">
        <v>108</v>
      </c>
      <c r="M22" s="144"/>
    </row>
    <row r="23" spans="1:13" x14ac:dyDescent="0.35">
      <c r="C23" s="115" t="s">
        <v>94</v>
      </c>
      <c r="D23" s="43"/>
      <c r="E23" s="25"/>
      <c r="H23" s="30"/>
      <c r="K23" s="25"/>
      <c r="L23" s="115" t="s">
        <v>115</v>
      </c>
      <c r="M23" s="145"/>
    </row>
    <row r="24" spans="1:13" x14ac:dyDescent="0.35">
      <c r="C24" s="115" t="s">
        <v>95</v>
      </c>
      <c r="D24" s="43"/>
      <c r="E24" s="25"/>
      <c r="H24" s="30"/>
      <c r="I24" s="33"/>
      <c r="J24" s="2"/>
      <c r="K24" s="2"/>
      <c r="L24" s="2"/>
      <c r="M24" s="2"/>
    </row>
    <row r="25" spans="1:13" x14ac:dyDescent="0.35">
      <c r="H25" s="30"/>
    </row>
    <row r="26" spans="1:13" x14ac:dyDescent="0.35">
      <c r="A26" s="3"/>
      <c r="C26" s="115" t="s">
        <v>96</v>
      </c>
      <c r="D26" s="97"/>
      <c r="E26" s="3" t="s">
        <v>173</v>
      </c>
      <c r="H26" s="30"/>
      <c r="J26" s="118" t="s">
        <v>105</v>
      </c>
      <c r="K26" s="114"/>
    </row>
    <row r="27" spans="1:13" x14ac:dyDescent="0.35">
      <c r="A27" s="3" t="s">
        <v>174</v>
      </c>
      <c r="H27" s="30"/>
      <c r="K27" s="115" t="s">
        <v>109</v>
      </c>
      <c r="L27" s="37"/>
    </row>
    <row r="28" spans="1:13" x14ac:dyDescent="0.35">
      <c r="A28" s="115" t="s">
        <v>97</v>
      </c>
      <c r="B28" s="38"/>
      <c r="C28" s="115" t="s">
        <v>98</v>
      </c>
      <c r="D28" s="38"/>
      <c r="E28" s="115" t="s">
        <v>99</v>
      </c>
      <c r="F28" s="38"/>
      <c r="H28" s="30"/>
      <c r="K28" s="115" t="s">
        <v>113</v>
      </c>
      <c r="L28" s="37"/>
      <c r="M28" s="191" t="s">
        <v>187</v>
      </c>
    </row>
    <row r="29" spans="1:13" x14ac:dyDescent="0.35">
      <c r="H29" s="30"/>
      <c r="K29" s="115" t="s">
        <v>110</v>
      </c>
      <c r="L29" s="161"/>
      <c r="M29" s="161"/>
    </row>
    <row r="30" spans="1:13" x14ac:dyDescent="0.35">
      <c r="A30" s="115" t="s">
        <v>125</v>
      </c>
      <c r="B30" s="38"/>
      <c r="C30" s="115" t="s">
        <v>126</v>
      </c>
      <c r="D30" s="38"/>
      <c r="E30" s="115" t="s">
        <v>127</v>
      </c>
      <c r="F30" s="38"/>
      <c r="H30" s="30"/>
      <c r="K30" s="115"/>
      <c r="L30" s="148"/>
      <c r="M30" s="148"/>
    </row>
    <row r="31" spans="1:13" x14ac:dyDescent="0.35">
      <c r="A31" s="3"/>
      <c r="H31" s="30"/>
      <c r="L31" s="148"/>
      <c r="M31" s="148"/>
    </row>
    <row r="32" spans="1:13" x14ac:dyDescent="0.35">
      <c r="A32" s="3" t="s">
        <v>151</v>
      </c>
      <c r="H32" s="30"/>
      <c r="I32" s="33"/>
      <c r="J32" s="2"/>
      <c r="K32" s="2"/>
      <c r="L32" s="148"/>
      <c r="M32" s="148"/>
    </row>
    <row r="33" spans="3:13" x14ac:dyDescent="0.35">
      <c r="C33" s="115" t="s">
        <v>100</v>
      </c>
      <c r="D33" s="38"/>
      <c r="H33" s="30"/>
    </row>
    <row r="34" spans="3:13" x14ac:dyDescent="0.35">
      <c r="C34" s="115" t="s">
        <v>101</v>
      </c>
      <c r="D34" s="43"/>
      <c r="E34" s="3"/>
      <c r="F34" s="115" t="s">
        <v>102</v>
      </c>
      <c r="G34" s="38"/>
      <c r="H34" s="30"/>
      <c r="I34" s="152"/>
      <c r="J34" s="153"/>
      <c r="K34" s="153"/>
      <c r="M34" s="153"/>
    </row>
    <row r="35" spans="3:13" x14ac:dyDescent="0.35">
      <c r="C35" s="115" t="s">
        <v>130</v>
      </c>
      <c r="D35" s="38"/>
      <c r="E35" s="3"/>
      <c r="F35" s="115" t="s">
        <v>131</v>
      </c>
      <c r="G35" s="38"/>
      <c r="H35" s="30"/>
      <c r="I35" s="154"/>
      <c r="J35" s="155"/>
      <c r="K35" s="155"/>
      <c r="M35" s="155"/>
    </row>
    <row r="36" spans="3:13" x14ac:dyDescent="0.35">
      <c r="H36" s="30"/>
      <c r="I36" s="150" t="s">
        <v>103</v>
      </c>
      <c r="J36" s="151"/>
      <c r="K36" s="151"/>
      <c r="M36" s="116" t="s">
        <v>104</v>
      </c>
    </row>
    <row r="37" spans="3:13" x14ac:dyDescent="0.35">
      <c r="H37" s="30"/>
      <c r="M37" s="45" t="s">
        <v>185</v>
      </c>
    </row>
    <row r="40" spans="3:13" x14ac:dyDescent="0.35">
      <c r="D40"/>
    </row>
  </sheetData>
  <sheetProtection algorithmName="SHA-512" hashValue="DgAaM5BQtKnLyTlS3RKl3Fs4nDL+aJ/L56SAzVyN7hV8joMfKe6dajhBO40bg2pQd8zHhjD7GgmAY/W9Tt6sKw==" saltValue="QZOH/tadowpYif79vGJPKg==" spinCount="100000" sheet="1" selectLockedCells="1"/>
  <mergeCells count="19">
    <mergeCell ref="L30:M30"/>
    <mergeCell ref="D10:F10"/>
    <mergeCell ref="D11:F11"/>
    <mergeCell ref="L32:M32"/>
    <mergeCell ref="A1:K2"/>
    <mergeCell ref="I36:K36"/>
    <mergeCell ref="I34:K35"/>
    <mergeCell ref="M34:M35"/>
    <mergeCell ref="D8:F8"/>
    <mergeCell ref="J5:K5"/>
    <mergeCell ref="B3:F3"/>
    <mergeCell ref="B4:F4"/>
    <mergeCell ref="B5:F5"/>
    <mergeCell ref="L31:M31"/>
    <mergeCell ref="F14:G15"/>
    <mergeCell ref="L29:M29"/>
    <mergeCell ref="J3:K3"/>
    <mergeCell ref="D9:G9"/>
    <mergeCell ref="K20:M20"/>
  </mergeCells>
  <phoneticPr fontId="18" type="noConversion"/>
  <pageMargins left="0.6692913385826772" right="0.51181102362204722" top="0.31496062992125984" bottom="0.31496062992125984" header="0.51181102362204722" footer="0.51181102362204722"/>
  <pageSetup paperSize="9" orientation="landscape"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6"/>
  <sheetViews>
    <sheetView showGridLines="0" showRowColHeaders="0" zoomScale="90" zoomScaleNormal="90" zoomScalePageLayoutView="60" workbookViewId="0">
      <selection activeCell="B3" sqref="B3"/>
    </sheetView>
  </sheetViews>
  <sheetFormatPr baseColWidth="10" defaultColWidth="11.453125" defaultRowHeight="15.5" x14ac:dyDescent="0.35"/>
  <cols>
    <col min="1" max="1" width="11.90625" style="1" customWidth="1"/>
    <col min="2" max="2" width="28.6328125" style="1" customWidth="1"/>
    <col min="3" max="3" width="16.36328125" style="1" customWidth="1"/>
    <col min="4" max="4" width="7.6328125" style="1" customWidth="1"/>
    <col min="5" max="5" width="2.6328125" style="1" customWidth="1"/>
    <col min="6" max="6" width="21.6328125" style="1" customWidth="1"/>
    <col min="7" max="7" width="17.453125" style="1" customWidth="1"/>
    <col min="8" max="8" width="27.6328125" style="1" customWidth="1"/>
    <col min="9" max="16384" width="11.453125" style="1"/>
  </cols>
  <sheetData>
    <row r="1" spans="1:8" s="50" customFormat="1" ht="18" x14ac:dyDescent="0.4">
      <c r="A1" s="146"/>
      <c r="B1" s="146"/>
      <c r="C1" s="188" t="s">
        <v>189</v>
      </c>
      <c r="D1" s="188"/>
      <c r="E1" s="188"/>
      <c r="F1" s="188"/>
      <c r="G1" s="146"/>
      <c r="H1" s="146"/>
    </row>
    <row r="2" spans="1:8" s="51" customFormat="1" ht="10" x14ac:dyDescent="0.2"/>
    <row r="3" spans="1:8" x14ac:dyDescent="0.35">
      <c r="A3" s="3" t="s">
        <v>0</v>
      </c>
      <c r="B3" s="18"/>
      <c r="C3" s="3" t="s">
        <v>4</v>
      </c>
      <c r="D3" s="190"/>
      <c r="E3" s="190"/>
      <c r="F3" s="190"/>
      <c r="G3" s="3" t="s">
        <v>8</v>
      </c>
      <c r="H3" s="18"/>
    </row>
    <row r="4" spans="1:8" x14ac:dyDescent="0.35">
      <c r="A4" s="3" t="s">
        <v>1</v>
      </c>
      <c r="B4" s="44"/>
      <c r="C4" s="3" t="s">
        <v>5</v>
      </c>
      <c r="D4" s="187"/>
      <c r="E4" s="187"/>
      <c r="F4" s="187"/>
      <c r="G4" s="3" t="s">
        <v>9</v>
      </c>
      <c r="H4" s="18"/>
    </row>
    <row r="5" spans="1:8" x14ac:dyDescent="0.35">
      <c r="A5" s="3" t="s">
        <v>2</v>
      </c>
      <c r="B5" s="19"/>
      <c r="C5" s="3" t="s">
        <v>6</v>
      </c>
      <c r="D5" s="187"/>
      <c r="E5" s="187"/>
      <c r="F5" s="187"/>
      <c r="G5" s="3" t="s">
        <v>9</v>
      </c>
      <c r="H5" s="19"/>
    </row>
    <row r="6" spans="1:8" x14ac:dyDescent="0.35">
      <c r="A6" s="3" t="s">
        <v>3</v>
      </c>
      <c r="B6" s="18"/>
      <c r="C6" s="3" t="s">
        <v>7</v>
      </c>
      <c r="D6" s="187"/>
      <c r="E6" s="187"/>
      <c r="F6" s="187"/>
      <c r="G6" s="3" t="s">
        <v>10</v>
      </c>
      <c r="H6" s="18"/>
    </row>
    <row r="7" spans="1:8" x14ac:dyDescent="0.35">
      <c r="A7" s="2"/>
      <c r="B7" s="2"/>
      <c r="C7" s="2"/>
      <c r="D7" s="52"/>
      <c r="E7" s="2"/>
      <c r="F7" s="52"/>
      <c r="G7" s="2"/>
      <c r="H7" s="2"/>
    </row>
    <row r="8" spans="1:8" x14ac:dyDescent="0.35">
      <c r="A8" s="147" t="s">
        <v>188</v>
      </c>
      <c r="E8" s="54"/>
      <c r="H8" s="45" t="s">
        <v>185</v>
      </c>
    </row>
    <row r="9" spans="1:8" x14ac:dyDescent="0.35">
      <c r="A9" s="53" t="s">
        <v>178</v>
      </c>
    </row>
    <row r="10" spans="1:8" x14ac:dyDescent="0.35">
      <c r="A10" s="147" t="s">
        <v>170</v>
      </c>
    </row>
    <row r="11" spans="1:8" x14ac:dyDescent="0.35">
      <c r="A11" s="53" t="s">
        <v>176</v>
      </c>
    </row>
    <row r="12" spans="1:8" x14ac:dyDescent="0.35">
      <c r="A12" s="126" t="s">
        <v>22</v>
      </c>
      <c r="B12" s="127"/>
      <c r="C12" s="127"/>
      <c r="D12" s="128"/>
      <c r="E12" s="127"/>
      <c r="F12" s="127"/>
      <c r="G12" s="126" t="s">
        <v>19</v>
      </c>
      <c r="H12" s="127"/>
    </row>
    <row r="13" spans="1:8" s="57" customFormat="1" ht="5.5" x14ac:dyDescent="0.15">
      <c r="A13" s="55"/>
      <c r="B13" s="55"/>
      <c r="C13" s="55"/>
      <c r="D13" s="56"/>
      <c r="E13" s="55"/>
      <c r="F13" s="55"/>
      <c r="G13" s="55"/>
      <c r="H13" s="55"/>
    </row>
    <row r="14" spans="1:8" s="3" customFormat="1" ht="12.5" x14ac:dyDescent="0.25">
      <c r="A14" s="3" t="s">
        <v>11</v>
      </c>
      <c r="B14" s="180" t="s">
        <v>156</v>
      </c>
      <c r="C14" s="181"/>
      <c r="D14" s="4"/>
      <c r="F14" s="179"/>
      <c r="G14" s="179"/>
      <c r="H14" s="179"/>
    </row>
    <row r="15" spans="1:8" s="3" customFormat="1" ht="12.5" x14ac:dyDescent="0.25">
      <c r="B15" s="180"/>
      <c r="C15" s="181"/>
      <c r="D15" s="59" t="s">
        <v>24</v>
      </c>
      <c r="F15" s="179"/>
      <c r="G15" s="179"/>
      <c r="H15" s="179"/>
    </row>
    <row r="16" spans="1:8" s="57" customFormat="1" ht="5.5" x14ac:dyDescent="0.15">
      <c r="A16" s="55"/>
      <c r="B16" s="60"/>
      <c r="C16" s="60"/>
      <c r="D16" s="16"/>
      <c r="E16" s="55"/>
      <c r="F16" s="98"/>
      <c r="G16" s="98"/>
      <c r="H16" s="98"/>
    </row>
    <row r="17" spans="1:8" s="3" customFormat="1" ht="12.5" x14ac:dyDescent="0.25">
      <c r="A17" s="3" t="s">
        <v>12</v>
      </c>
      <c r="B17" s="180" t="s">
        <v>132</v>
      </c>
      <c r="C17" s="181"/>
      <c r="D17" s="4"/>
      <c r="F17" s="179"/>
      <c r="G17" s="179"/>
      <c r="H17" s="179"/>
    </row>
    <row r="18" spans="1:8" x14ac:dyDescent="0.35">
      <c r="A18" s="3"/>
      <c r="B18" s="180"/>
      <c r="C18" s="181"/>
      <c r="D18" s="59" t="s">
        <v>24</v>
      </c>
      <c r="F18" s="179"/>
      <c r="G18" s="179"/>
      <c r="H18" s="179"/>
    </row>
    <row r="19" spans="1:8" s="57" customFormat="1" ht="5.5" x14ac:dyDescent="0.15">
      <c r="A19" s="55"/>
      <c r="B19" s="60"/>
      <c r="C19" s="60"/>
      <c r="D19" s="16"/>
      <c r="E19" s="55"/>
      <c r="F19" s="98"/>
      <c r="G19" s="98"/>
      <c r="H19" s="98"/>
    </row>
    <row r="20" spans="1:8" s="3" customFormat="1" ht="12.5" x14ac:dyDescent="0.25">
      <c r="A20" s="3" t="s">
        <v>13</v>
      </c>
      <c r="B20" s="177" t="s">
        <v>157</v>
      </c>
      <c r="C20" s="178"/>
      <c r="D20" s="95"/>
      <c r="E20" s="58"/>
      <c r="F20" s="179"/>
      <c r="G20" s="179"/>
      <c r="H20" s="179"/>
    </row>
    <row r="21" spans="1:8" x14ac:dyDescent="0.35">
      <c r="A21" s="3"/>
      <c r="B21" s="177"/>
      <c r="C21" s="178"/>
      <c r="D21" s="96" t="s">
        <v>24</v>
      </c>
      <c r="E21" s="58"/>
      <c r="F21" s="179"/>
      <c r="G21" s="179"/>
      <c r="H21" s="179"/>
    </row>
    <row r="22" spans="1:8" s="57" customFormat="1" ht="5.5" x14ac:dyDescent="0.15">
      <c r="A22" s="55"/>
      <c r="B22" s="60"/>
      <c r="C22" s="60"/>
      <c r="D22" s="16"/>
      <c r="E22" s="55"/>
      <c r="F22" s="98"/>
      <c r="G22" s="98"/>
      <c r="H22" s="98"/>
    </row>
    <row r="23" spans="1:8" s="3" customFormat="1" ht="12.5" x14ac:dyDescent="0.25">
      <c r="A23" s="3" t="s">
        <v>14</v>
      </c>
      <c r="B23" s="180" t="s">
        <v>15</v>
      </c>
      <c r="C23" s="181"/>
      <c r="D23" s="4"/>
      <c r="E23" s="62"/>
      <c r="F23" s="179"/>
      <c r="G23" s="179"/>
      <c r="H23" s="179"/>
    </row>
    <row r="24" spans="1:8" s="3" customFormat="1" ht="12.5" x14ac:dyDescent="0.25">
      <c r="B24" s="180"/>
      <c r="C24" s="181"/>
      <c r="D24" s="59" t="s">
        <v>24</v>
      </c>
      <c r="E24" s="62"/>
      <c r="F24" s="179"/>
      <c r="G24" s="179"/>
      <c r="H24" s="179"/>
    </row>
    <row r="25" spans="1:8" s="57" customFormat="1" ht="5.5" x14ac:dyDescent="0.15">
      <c r="A25" s="55"/>
      <c r="B25" s="60"/>
      <c r="C25" s="60"/>
      <c r="D25" s="16"/>
      <c r="E25" s="55"/>
      <c r="F25" s="98"/>
      <c r="G25" s="98"/>
      <c r="H25" s="98"/>
    </row>
    <row r="26" spans="1:8" s="3" customFormat="1" ht="12.5" x14ac:dyDescent="0.25">
      <c r="A26" s="3" t="s">
        <v>16</v>
      </c>
      <c r="B26" s="180" t="s">
        <v>155</v>
      </c>
      <c r="C26" s="181"/>
      <c r="D26" s="4"/>
      <c r="F26" s="179"/>
      <c r="G26" s="179"/>
      <c r="H26" s="179"/>
    </row>
    <row r="27" spans="1:8" x14ac:dyDescent="0.35">
      <c r="A27" s="3"/>
      <c r="B27" s="180"/>
      <c r="C27" s="181"/>
      <c r="D27" s="59" t="s">
        <v>25</v>
      </c>
      <c r="F27" s="179"/>
      <c r="G27" s="179"/>
      <c r="H27" s="179"/>
    </row>
    <row r="28" spans="1:8" s="57" customFormat="1" ht="5.5" x14ac:dyDescent="0.15">
      <c r="A28" s="55"/>
      <c r="B28" s="60"/>
      <c r="C28" s="60"/>
      <c r="D28" s="16"/>
      <c r="E28" s="55"/>
      <c r="F28" s="98"/>
      <c r="G28" s="98"/>
      <c r="H28" s="98"/>
    </row>
    <row r="29" spans="1:8" x14ac:dyDescent="0.35">
      <c r="A29" s="3" t="s">
        <v>17</v>
      </c>
      <c r="B29" s="180" t="s">
        <v>158</v>
      </c>
      <c r="C29" s="181"/>
      <c r="D29" s="4"/>
      <c r="F29" s="179"/>
      <c r="G29" s="179"/>
      <c r="H29" s="179"/>
    </row>
    <row r="30" spans="1:8" x14ac:dyDescent="0.35">
      <c r="A30" s="3"/>
      <c r="B30" s="180"/>
      <c r="C30" s="181"/>
      <c r="D30" s="59" t="s">
        <v>24</v>
      </c>
      <c r="F30" s="179"/>
      <c r="G30" s="179"/>
      <c r="H30" s="179"/>
    </row>
    <row r="31" spans="1:8" s="57" customFormat="1" ht="5.5" x14ac:dyDescent="0.15">
      <c r="A31" s="55"/>
      <c r="B31" s="60"/>
      <c r="C31" s="60"/>
      <c r="D31" s="16"/>
      <c r="E31" s="55"/>
      <c r="F31" s="98"/>
      <c r="G31" s="98"/>
      <c r="H31" s="98"/>
    </row>
    <row r="32" spans="1:8" s="3" customFormat="1" ht="12.5" x14ac:dyDescent="0.25">
      <c r="A32" s="3" t="s">
        <v>159</v>
      </c>
      <c r="B32" s="180" t="s">
        <v>162</v>
      </c>
      <c r="C32" s="181"/>
      <c r="D32" s="4"/>
      <c r="F32" s="179"/>
      <c r="G32" s="179"/>
      <c r="H32" s="179"/>
    </row>
    <row r="33" spans="1:8" s="3" customFormat="1" ht="12.5" x14ac:dyDescent="0.25">
      <c r="B33" s="180"/>
      <c r="C33" s="181"/>
      <c r="D33" s="59" t="s">
        <v>24</v>
      </c>
      <c r="F33" s="179"/>
      <c r="G33" s="179"/>
      <c r="H33" s="179"/>
    </row>
    <row r="34" spans="1:8" s="57" customFormat="1" ht="5.5" x14ac:dyDescent="0.15">
      <c r="A34" s="55"/>
      <c r="B34" s="55"/>
      <c r="C34" s="55"/>
      <c r="D34" s="63"/>
      <c r="E34" s="55"/>
      <c r="F34" s="98"/>
      <c r="G34" s="98"/>
      <c r="H34" s="98"/>
    </row>
    <row r="35" spans="1:8" s="3" customFormat="1" ht="12.5" x14ac:dyDescent="0.25">
      <c r="A35" s="3" t="s">
        <v>160</v>
      </c>
      <c r="B35" s="180" t="s">
        <v>161</v>
      </c>
      <c r="C35" s="181"/>
      <c r="D35" s="4"/>
      <c r="F35" s="179"/>
      <c r="G35" s="179"/>
      <c r="H35" s="179"/>
    </row>
    <row r="36" spans="1:8" s="3" customFormat="1" ht="12.5" x14ac:dyDescent="0.25">
      <c r="B36" s="180"/>
      <c r="C36" s="181"/>
      <c r="D36" s="59" t="s">
        <v>24</v>
      </c>
      <c r="F36" s="179"/>
      <c r="G36" s="179"/>
      <c r="H36" s="179"/>
    </row>
    <row r="37" spans="1:8" s="57" customFormat="1" ht="5.5" x14ac:dyDescent="0.15">
      <c r="A37" s="55"/>
      <c r="B37" s="55"/>
      <c r="C37" s="55"/>
      <c r="D37" s="63"/>
      <c r="E37" s="55"/>
      <c r="F37" s="98"/>
      <c r="G37" s="98"/>
      <c r="H37" s="98"/>
    </row>
    <row r="38" spans="1:8" s="57" customFormat="1" ht="16" thickBot="1" x14ac:dyDescent="0.4">
      <c r="B38" s="1"/>
      <c r="C38" s="64" t="s">
        <v>23</v>
      </c>
      <c r="D38" s="5">
        <f>D26*1</f>
        <v>0</v>
      </c>
      <c r="E38" s="6"/>
      <c r="F38" s="99"/>
      <c r="G38" s="100"/>
      <c r="H38" s="100"/>
    </row>
    <row r="39" spans="1:8" s="57" customFormat="1" ht="6" thickTop="1" x14ac:dyDescent="0.15">
      <c r="C39" s="65"/>
      <c r="D39" s="7"/>
      <c r="E39" s="8"/>
      <c r="F39" s="101"/>
      <c r="G39" s="100"/>
      <c r="H39" s="100"/>
    </row>
    <row r="40" spans="1:8" s="57" customFormat="1" x14ac:dyDescent="0.35">
      <c r="B40" s="1"/>
      <c r="C40" s="64" t="s">
        <v>20</v>
      </c>
      <c r="D40" s="9">
        <f>IF(D14="JA",1,0)+IF(D17="JA",1,0)+IF(D20="JA",1,0)+IF(D23="JA",1,0)+IF(D29="JA",1,0)+IF(D32="JA",1,0)+IF(D35="JA",1,0)</f>
        <v>0</v>
      </c>
      <c r="E40" s="6"/>
      <c r="F40" s="99" t="str">
        <f>IF(D40+D42&lt;7,"Du har glemt å skrive eller skrevet feil i JA/NEI-felt!","")</f>
        <v>Du har glemt å skrive eller skrevet feil i JA/NEI-felt!</v>
      </c>
      <c r="G40" s="100"/>
      <c r="H40" s="100"/>
    </row>
    <row r="41" spans="1:8" s="57" customFormat="1" ht="5.5" x14ac:dyDescent="0.15">
      <c r="C41" s="65"/>
      <c r="D41" s="10"/>
      <c r="E41" s="8"/>
      <c r="F41" s="101"/>
      <c r="G41" s="100"/>
      <c r="H41" s="100"/>
    </row>
    <row r="42" spans="1:8" s="57" customFormat="1" x14ac:dyDescent="0.35">
      <c r="B42" s="1"/>
      <c r="C42" s="64" t="s">
        <v>21</v>
      </c>
      <c r="D42" s="9">
        <f>IF(D14="NEI",1,0)+IF(D17="NEI",1,0)+IF(D20="NEI",1,0)+IF(D23="NEI",1,0)+IF(D29="NEI",1,0)+IF(D32="NEI",1,0)+IF(D35="NEI",1,0)</f>
        <v>0</v>
      </c>
      <c r="E42" s="11"/>
      <c r="F42" s="102"/>
      <c r="G42" s="100"/>
      <c r="H42" s="100"/>
    </row>
    <row r="43" spans="1:8" s="57" customFormat="1" ht="5.5" x14ac:dyDescent="0.15">
      <c r="D43" s="66"/>
      <c r="F43" s="100"/>
      <c r="G43" s="100"/>
      <c r="H43" s="100"/>
    </row>
    <row r="44" spans="1:8" s="57" customFormat="1" ht="5.5" x14ac:dyDescent="0.15">
      <c r="D44" s="66"/>
      <c r="F44" s="100"/>
      <c r="G44" s="100"/>
      <c r="H44" s="100"/>
    </row>
    <row r="45" spans="1:8" s="57" customFormat="1" ht="5.5" x14ac:dyDescent="0.15">
      <c r="D45" s="66"/>
      <c r="F45" s="100"/>
      <c r="G45" s="100"/>
      <c r="H45" s="100"/>
    </row>
    <row r="46" spans="1:8" s="57" customFormat="1" ht="5.5" x14ac:dyDescent="0.15">
      <c r="A46" s="55"/>
      <c r="B46" s="55"/>
      <c r="C46" s="55"/>
      <c r="D46" s="63"/>
      <c r="E46" s="55"/>
      <c r="F46" s="98"/>
      <c r="G46" s="98"/>
      <c r="H46" s="98"/>
    </row>
    <row r="47" spans="1:8" s="57" customFormat="1" ht="5.5" x14ac:dyDescent="0.15">
      <c r="A47" s="55"/>
      <c r="B47" s="55"/>
      <c r="C47" s="55"/>
      <c r="D47" s="63"/>
      <c r="E47" s="55"/>
      <c r="F47" s="98"/>
      <c r="G47" s="98"/>
      <c r="H47" s="98"/>
    </row>
    <row r="48" spans="1:8" s="57" customFormat="1" ht="5.5" x14ac:dyDescent="0.15">
      <c r="A48" s="55"/>
      <c r="B48" s="55"/>
      <c r="C48" s="55"/>
      <c r="D48" s="63"/>
      <c r="E48" s="55"/>
      <c r="F48" s="98"/>
      <c r="G48" s="98"/>
      <c r="H48" s="98"/>
    </row>
    <row r="49" spans="1:8" s="57" customFormat="1" ht="5.5" x14ac:dyDescent="0.15">
      <c r="A49" s="55"/>
      <c r="B49" s="55"/>
      <c r="C49" s="55"/>
      <c r="D49" s="63"/>
      <c r="E49" s="55"/>
      <c r="F49" s="98"/>
      <c r="G49" s="98"/>
      <c r="H49" s="98"/>
    </row>
    <row r="50" spans="1:8" x14ac:dyDescent="0.35">
      <c r="D50" s="67"/>
      <c r="E50" s="67"/>
      <c r="F50" s="103"/>
      <c r="G50" s="103"/>
      <c r="H50" s="103"/>
    </row>
    <row r="51" spans="1:8" x14ac:dyDescent="0.35">
      <c r="A51" s="126" t="s">
        <v>120</v>
      </c>
      <c r="B51" s="127"/>
      <c r="C51" s="127"/>
      <c r="D51" s="128"/>
      <c r="E51" s="127"/>
      <c r="F51" s="129"/>
      <c r="G51" s="130" t="s">
        <v>19</v>
      </c>
      <c r="H51" s="129"/>
    </row>
    <row r="52" spans="1:8" s="57" customFormat="1" ht="5.5" x14ac:dyDescent="0.15">
      <c r="A52" s="55"/>
      <c r="B52" s="55"/>
      <c r="C52" s="55"/>
      <c r="D52" s="56"/>
      <c r="E52" s="55"/>
      <c r="F52" s="98"/>
      <c r="G52" s="98"/>
      <c r="H52" s="98"/>
    </row>
    <row r="53" spans="1:8" s="3" customFormat="1" ht="12.5" x14ac:dyDescent="0.25">
      <c r="A53" s="3" t="s">
        <v>11</v>
      </c>
      <c r="B53" s="180" t="s">
        <v>26</v>
      </c>
      <c r="C53" s="181"/>
      <c r="D53" s="4"/>
      <c r="F53" s="179"/>
      <c r="G53" s="179"/>
      <c r="H53" s="179"/>
    </row>
    <row r="54" spans="1:8" s="3" customFormat="1" ht="12.5" x14ac:dyDescent="0.25">
      <c r="B54" s="180"/>
      <c r="C54" s="181"/>
      <c r="D54" s="59" t="s">
        <v>25</v>
      </c>
      <c r="F54" s="179"/>
      <c r="G54" s="179"/>
      <c r="H54" s="179"/>
    </row>
    <row r="55" spans="1:8" s="57" customFormat="1" ht="5.5" x14ac:dyDescent="0.15">
      <c r="A55" s="55"/>
      <c r="B55" s="60"/>
      <c r="C55" s="60"/>
      <c r="D55" s="16"/>
      <c r="E55" s="55"/>
      <c r="F55" s="98"/>
      <c r="G55" s="98"/>
      <c r="H55" s="98"/>
    </row>
    <row r="56" spans="1:8" s="3" customFormat="1" ht="12.5" x14ac:dyDescent="0.25">
      <c r="A56" s="3" t="s">
        <v>12</v>
      </c>
      <c r="B56" s="180" t="s">
        <v>27</v>
      </c>
      <c r="C56" s="181"/>
      <c r="D56" s="4"/>
      <c r="F56" s="179"/>
      <c r="G56" s="179"/>
      <c r="H56" s="179"/>
    </row>
    <row r="57" spans="1:8" x14ac:dyDescent="0.35">
      <c r="A57" s="3"/>
      <c r="B57" s="180"/>
      <c r="C57" s="181"/>
      <c r="D57" s="59" t="s">
        <v>25</v>
      </c>
      <c r="F57" s="179"/>
      <c r="G57" s="179"/>
      <c r="H57" s="179"/>
    </row>
    <row r="58" spans="1:8" s="57" customFormat="1" ht="5.5" x14ac:dyDescent="0.15">
      <c r="A58" s="55"/>
      <c r="B58" s="60"/>
      <c r="C58" s="60"/>
      <c r="D58" s="16"/>
      <c r="E58" s="55"/>
      <c r="F58" s="98"/>
      <c r="G58" s="98"/>
      <c r="H58" s="98"/>
    </row>
    <row r="59" spans="1:8" s="3" customFormat="1" ht="12.5" x14ac:dyDescent="0.25">
      <c r="A59" s="3" t="s">
        <v>13</v>
      </c>
      <c r="B59" s="177" t="s">
        <v>28</v>
      </c>
      <c r="C59" s="178"/>
      <c r="D59" s="4"/>
      <c r="E59" s="58"/>
      <c r="F59" s="179"/>
      <c r="G59" s="179"/>
      <c r="H59" s="179"/>
    </row>
    <row r="60" spans="1:8" x14ac:dyDescent="0.35">
      <c r="A60" s="3"/>
      <c r="B60" s="177"/>
      <c r="C60" s="178"/>
      <c r="D60" s="59" t="s">
        <v>25</v>
      </c>
      <c r="E60" s="58"/>
      <c r="F60" s="179"/>
      <c r="G60" s="179"/>
      <c r="H60" s="179"/>
    </row>
    <row r="61" spans="1:8" s="57" customFormat="1" ht="5.5" x14ac:dyDescent="0.15">
      <c r="A61" s="55"/>
      <c r="B61" s="60"/>
      <c r="C61" s="60"/>
      <c r="D61" s="16"/>
      <c r="E61" s="55"/>
      <c r="F61" s="98"/>
      <c r="G61" s="98"/>
      <c r="H61" s="98"/>
    </row>
    <row r="62" spans="1:8" s="3" customFormat="1" ht="12.5" x14ac:dyDescent="0.25">
      <c r="A62" s="3" t="s">
        <v>65</v>
      </c>
      <c r="B62" s="177" t="s">
        <v>163</v>
      </c>
      <c r="C62" s="178"/>
      <c r="D62" s="4"/>
      <c r="E62" s="58"/>
      <c r="F62" s="179"/>
      <c r="G62" s="179"/>
      <c r="H62" s="179"/>
    </row>
    <row r="63" spans="1:8" x14ac:dyDescent="0.35">
      <c r="A63" s="3"/>
      <c r="B63" s="177"/>
      <c r="C63" s="178"/>
      <c r="D63" s="59" t="s">
        <v>25</v>
      </c>
      <c r="E63" s="58"/>
      <c r="F63" s="179"/>
      <c r="G63" s="179"/>
      <c r="H63" s="179"/>
    </row>
    <row r="64" spans="1:8" s="57" customFormat="1" ht="5.5" x14ac:dyDescent="0.15">
      <c r="A64" s="55"/>
      <c r="B64" s="60"/>
      <c r="C64" s="60"/>
      <c r="D64" s="16"/>
      <c r="E64" s="55"/>
      <c r="F64" s="98"/>
      <c r="G64" s="98"/>
      <c r="H64" s="98"/>
    </row>
    <row r="65" spans="1:8" s="3" customFormat="1" ht="12.5" x14ac:dyDescent="0.25">
      <c r="A65" s="3" t="s">
        <v>62</v>
      </c>
      <c r="B65" s="177" t="s">
        <v>133</v>
      </c>
      <c r="C65" s="178"/>
      <c r="D65" s="4"/>
      <c r="E65" s="58"/>
      <c r="F65" s="179"/>
      <c r="G65" s="179"/>
      <c r="H65" s="179"/>
    </row>
    <row r="66" spans="1:8" x14ac:dyDescent="0.35">
      <c r="A66" s="68"/>
      <c r="B66" s="177"/>
      <c r="C66" s="178"/>
      <c r="D66" s="59" t="s">
        <v>25</v>
      </c>
      <c r="E66" s="58"/>
      <c r="F66" s="179"/>
      <c r="G66" s="179"/>
      <c r="H66" s="179"/>
    </row>
    <row r="67" spans="1:8" s="57" customFormat="1" ht="5.5" x14ac:dyDescent="0.15">
      <c r="A67" s="55"/>
      <c r="B67" s="60"/>
      <c r="C67" s="60"/>
      <c r="D67" s="16"/>
      <c r="E67" s="55"/>
      <c r="F67" s="98"/>
      <c r="G67" s="98"/>
      <c r="H67" s="98"/>
    </row>
    <row r="68" spans="1:8" x14ac:dyDescent="0.35">
      <c r="A68" s="3" t="s">
        <v>68</v>
      </c>
      <c r="B68" s="177" t="s">
        <v>128</v>
      </c>
      <c r="C68" s="178"/>
      <c r="D68" s="4"/>
      <c r="E68" s="58"/>
      <c r="F68" s="179"/>
      <c r="G68" s="179"/>
      <c r="H68" s="179"/>
    </row>
    <row r="69" spans="1:8" x14ac:dyDescent="0.35">
      <c r="A69" s="68"/>
      <c r="B69" s="177"/>
      <c r="C69" s="178"/>
      <c r="D69" s="59" t="s">
        <v>25</v>
      </c>
      <c r="E69" s="58"/>
      <c r="F69" s="179"/>
      <c r="G69" s="179"/>
      <c r="H69" s="179"/>
    </row>
    <row r="70" spans="1:8" s="57" customFormat="1" ht="5.5" x14ac:dyDescent="0.15">
      <c r="A70" s="55"/>
      <c r="B70" s="69"/>
      <c r="C70" s="69"/>
      <c r="D70" s="16"/>
      <c r="E70" s="70"/>
      <c r="F70" s="70"/>
      <c r="G70" s="70"/>
      <c r="H70" s="70"/>
    </row>
    <row r="71" spans="1:8" ht="16" thickBot="1" x14ac:dyDescent="0.4">
      <c r="A71" s="3"/>
      <c r="B71" s="61"/>
      <c r="C71" s="64" t="s">
        <v>30</v>
      </c>
      <c r="D71" s="13">
        <f>(D53+D56+D59+D62+D65+D68)*2</f>
        <v>0</v>
      </c>
      <c r="E71" s="12"/>
      <c r="F71" s="99"/>
      <c r="G71" s="58"/>
      <c r="H71" s="104"/>
    </row>
    <row r="72" spans="1:8" s="57" customFormat="1" ht="16" thickTop="1" x14ac:dyDescent="0.35">
      <c r="A72" s="3"/>
      <c r="B72" s="61"/>
      <c r="C72" s="64"/>
      <c r="D72" s="22"/>
      <c r="E72" s="12"/>
      <c r="F72" s="99"/>
      <c r="G72" s="58"/>
      <c r="H72" s="104"/>
    </row>
    <row r="73" spans="1:8" s="3" customFormat="1" ht="12.5" x14ac:dyDescent="0.25">
      <c r="A73" s="57"/>
      <c r="B73" s="74"/>
      <c r="C73" s="74"/>
      <c r="D73" s="142"/>
      <c r="E73" s="76"/>
      <c r="F73" s="76"/>
      <c r="G73" s="76"/>
      <c r="H73" s="76"/>
    </row>
    <row r="74" spans="1:8" x14ac:dyDescent="0.35">
      <c r="A74" s="126" t="s">
        <v>29</v>
      </c>
      <c r="B74" s="131"/>
      <c r="C74" s="131"/>
      <c r="D74" s="132"/>
      <c r="E74" s="133"/>
      <c r="F74" s="133"/>
      <c r="G74" s="130" t="s">
        <v>19</v>
      </c>
      <c r="H74" s="133"/>
    </row>
    <row r="75" spans="1:8" s="57" customFormat="1" ht="5.5" x14ac:dyDescent="0.15">
      <c r="A75" s="55"/>
      <c r="B75" s="60"/>
      <c r="C75" s="60"/>
      <c r="D75" s="16"/>
      <c r="E75" s="55"/>
      <c r="F75" s="98"/>
      <c r="G75" s="98"/>
      <c r="H75" s="98"/>
    </row>
    <row r="76" spans="1:8" s="3" customFormat="1" ht="12.5" x14ac:dyDescent="0.25">
      <c r="A76" s="3" t="s">
        <v>66</v>
      </c>
      <c r="B76" s="177" t="s">
        <v>31</v>
      </c>
      <c r="C76" s="178"/>
      <c r="D76" s="4"/>
      <c r="E76" s="58"/>
      <c r="F76" s="179"/>
      <c r="G76" s="179"/>
      <c r="H76" s="179"/>
    </row>
    <row r="77" spans="1:8" x14ac:dyDescent="0.35">
      <c r="A77" s="3"/>
      <c r="B77" s="177"/>
      <c r="C77" s="178"/>
      <c r="D77" s="59" t="s">
        <v>24</v>
      </c>
      <c r="E77" s="58"/>
      <c r="F77" s="179"/>
      <c r="G77" s="179"/>
      <c r="H77" s="179"/>
    </row>
    <row r="78" spans="1:8" s="57" customFormat="1" ht="5.5" x14ac:dyDescent="0.15">
      <c r="A78" s="55"/>
      <c r="B78" s="60"/>
      <c r="C78" s="60"/>
      <c r="D78" s="16"/>
      <c r="E78" s="55"/>
      <c r="F78" s="98"/>
      <c r="G78" s="98"/>
      <c r="H78" s="98"/>
    </row>
    <row r="79" spans="1:8" s="3" customFormat="1" ht="12.5" x14ac:dyDescent="0.25">
      <c r="A79" s="3" t="s">
        <v>63</v>
      </c>
      <c r="B79" s="177" t="s">
        <v>32</v>
      </c>
      <c r="C79" s="178"/>
      <c r="D79" s="4"/>
      <c r="E79" s="58"/>
      <c r="F79" s="179"/>
      <c r="G79" s="179"/>
      <c r="H79" s="179"/>
    </row>
    <row r="80" spans="1:8" x14ac:dyDescent="0.35">
      <c r="A80" s="3"/>
      <c r="B80" s="177"/>
      <c r="C80" s="178"/>
      <c r="D80" s="59" t="s">
        <v>24</v>
      </c>
      <c r="E80" s="58"/>
      <c r="F80" s="179"/>
      <c r="G80" s="179"/>
      <c r="H80" s="179"/>
    </row>
    <row r="81" spans="1:8" s="57" customFormat="1" ht="5.5" x14ac:dyDescent="0.15">
      <c r="A81" s="55"/>
      <c r="B81" s="60"/>
      <c r="C81" s="60"/>
      <c r="D81" s="16"/>
      <c r="E81" s="55"/>
      <c r="F81" s="98"/>
      <c r="G81" s="98"/>
      <c r="H81" s="98"/>
    </row>
    <row r="82" spans="1:8" s="3" customFormat="1" ht="12.5" x14ac:dyDescent="0.25">
      <c r="A82" s="3" t="s">
        <v>64</v>
      </c>
      <c r="B82" s="177" t="s">
        <v>76</v>
      </c>
      <c r="C82" s="178"/>
      <c r="D82" s="4"/>
      <c r="E82" s="58"/>
      <c r="F82" s="179"/>
      <c r="G82" s="179"/>
      <c r="H82" s="179"/>
    </row>
    <row r="83" spans="1:8" x14ac:dyDescent="0.35">
      <c r="A83" s="3"/>
      <c r="B83" s="177"/>
      <c r="C83" s="178"/>
      <c r="D83" s="59" t="s">
        <v>24</v>
      </c>
      <c r="E83" s="58"/>
      <c r="F83" s="179"/>
      <c r="G83" s="179"/>
      <c r="H83" s="179"/>
    </row>
    <row r="84" spans="1:8" s="57" customFormat="1" ht="5.5" x14ac:dyDescent="0.15">
      <c r="A84" s="55"/>
      <c r="B84" s="60"/>
      <c r="C84" s="60"/>
      <c r="D84" s="16"/>
      <c r="E84" s="55"/>
      <c r="F84" s="98"/>
      <c r="G84" s="98"/>
      <c r="H84" s="98"/>
    </row>
    <row r="85" spans="1:8" s="3" customFormat="1" ht="12.5" x14ac:dyDescent="0.25">
      <c r="A85" s="3" t="s">
        <v>65</v>
      </c>
      <c r="B85" s="177" t="s">
        <v>134</v>
      </c>
      <c r="C85" s="178"/>
      <c r="D85" s="4"/>
      <c r="E85" s="58"/>
      <c r="F85" s="179"/>
      <c r="G85" s="179"/>
      <c r="H85" s="179"/>
    </row>
    <row r="86" spans="1:8" s="3" customFormat="1" ht="12.5" x14ac:dyDescent="0.25">
      <c r="B86" s="177"/>
      <c r="C86" s="178"/>
      <c r="D86" s="59" t="s">
        <v>24</v>
      </c>
      <c r="E86" s="58"/>
      <c r="F86" s="179"/>
      <c r="G86" s="179"/>
      <c r="H86" s="179"/>
    </row>
    <row r="87" spans="1:8" s="57" customFormat="1" ht="5.5" x14ac:dyDescent="0.15">
      <c r="A87" s="55"/>
      <c r="B87" s="60"/>
      <c r="C87" s="60"/>
      <c r="D87" s="16"/>
      <c r="E87" s="55"/>
      <c r="F87" s="98"/>
      <c r="G87" s="98"/>
      <c r="H87" s="98"/>
    </row>
    <row r="88" spans="1:8" s="3" customFormat="1" ht="13.25" customHeight="1" x14ac:dyDescent="0.25">
      <c r="A88" s="3" t="s">
        <v>62</v>
      </c>
      <c r="B88" s="180" t="s">
        <v>122</v>
      </c>
      <c r="C88" s="181"/>
      <c r="D88" s="4"/>
      <c r="E88" s="62"/>
      <c r="F88" s="179"/>
      <c r="G88" s="179"/>
      <c r="H88" s="179"/>
    </row>
    <row r="89" spans="1:8" x14ac:dyDescent="0.35">
      <c r="A89" s="3"/>
      <c r="B89" s="180"/>
      <c r="C89" s="181"/>
      <c r="D89" s="59" t="s">
        <v>24</v>
      </c>
      <c r="E89" s="62"/>
      <c r="F89" s="179"/>
      <c r="G89" s="179"/>
      <c r="H89" s="179"/>
    </row>
    <row r="90" spans="1:8" s="57" customFormat="1" ht="5.5" x14ac:dyDescent="0.15">
      <c r="A90" s="55"/>
      <c r="B90" s="60"/>
      <c r="C90" s="60"/>
      <c r="D90" s="16"/>
      <c r="E90" s="55"/>
      <c r="F90" s="98"/>
      <c r="G90" s="98"/>
      <c r="H90" s="98"/>
    </row>
    <row r="91" spans="1:8" s="57" customFormat="1" ht="12.5" x14ac:dyDescent="0.25">
      <c r="A91" s="3" t="s">
        <v>17</v>
      </c>
      <c r="B91" s="180" t="s">
        <v>33</v>
      </c>
      <c r="C91" s="181"/>
      <c r="D91" s="4"/>
      <c r="E91" s="3"/>
      <c r="F91" s="179"/>
      <c r="G91" s="179"/>
      <c r="H91" s="179"/>
    </row>
    <row r="92" spans="1:8" s="57" customFormat="1" x14ac:dyDescent="0.35">
      <c r="A92" s="3"/>
      <c r="B92" s="180"/>
      <c r="C92" s="181"/>
      <c r="D92" s="59" t="s">
        <v>24</v>
      </c>
      <c r="E92" s="1"/>
      <c r="F92" s="179"/>
      <c r="G92" s="179"/>
      <c r="H92" s="179"/>
    </row>
    <row r="93" spans="1:8" s="57" customFormat="1" ht="5.5" x14ac:dyDescent="0.15">
      <c r="A93" s="55"/>
      <c r="B93" s="55"/>
      <c r="C93" s="55"/>
      <c r="D93" s="63"/>
      <c r="E93" s="55"/>
      <c r="F93" s="98"/>
      <c r="G93" s="98"/>
      <c r="H93" s="98"/>
    </row>
    <row r="94" spans="1:8" s="57" customFormat="1" ht="5.5" x14ac:dyDescent="0.15">
      <c r="A94" s="55"/>
      <c r="B94" s="55"/>
      <c r="C94" s="55"/>
      <c r="D94" s="63"/>
      <c r="E94" s="55"/>
      <c r="F94" s="98"/>
      <c r="G94" s="98"/>
      <c r="H94" s="98"/>
    </row>
    <row r="95" spans="1:8" s="57" customFormat="1" ht="5.5" x14ac:dyDescent="0.15">
      <c r="A95" s="55"/>
      <c r="B95" s="55"/>
      <c r="C95" s="55"/>
      <c r="D95" s="63"/>
      <c r="E95" s="55"/>
      <c r="F95" s="98"/>
      <c r="G95" s="98"/>
      <c r="H95" s="98"/>
    </row>
    <row r="96" spans="1:8" s="57" customFormat="1" ht="5.5" x14ac:dyDescent="0.15">
      <c r="A96" s="55"/>
      <c r="B96" s="55"/>
      <c r="C96" s="55"/>
      <c r="D96" s="63"/>
      <c r="E96" s="55"/>
      <c r="F96" s="98"/>
      <c r="G96" s="98"/>
      <c r="H96" s="98"/>
    </row>
    <row r="97" spans="1:8" s="57" customFormat="1" ht="5.5" x14ac:dyDescent="0.15">
      <c r="A97" s="55"/>
      <c r="B97" s="55"/>
      <c r="C97" s="55"/>
      <c r="D97" s="63"/>
      <c r="E97" s="55"/>
      <c r="F97" s="98"/>
      <c r="G97" s="98"/>
      <c r="H97" s="98"/>
    </row>
    <row r="98" spans="1:8" s="57" customFormat="1" ht="5.5" x14ac:dyDescent="0.15">
      <c r="A98" s="55"/>
      <c r="B98" s="55"/>
      <c r="C98" s="55"/>
      <c r="D98" s="63"/>
      <c r="E98" s="55"/>
      <c r="F98" s="98"/>
      <c r="G98" s="98"/>
      <c r="H98" s="98"/>
    </row>
    <row r="99" spans="1:8" s="57" customFormat="1" ht="12.5" x14ac:dyDescent="0.25">
      <c r="A99" s="53" t="s">
        <v>81</v>
      </c>
      <c r="B99" s="72"/>
      <c r="C99" s="72"/>
      <c r="D99" s="73"/>
      <c r="E99" s="72"/>
      <c r="F99" s="105"/>
      <c r="G99" s="105"/>
      <c r="H99" s="105"/>
    </row>
    <row r="100" spans="1:8" s="57" customFormat="1" ht="13" x14ac:dyDescent="0.3">
      <c r="A100" s="126" t="s">
        <v>43</v>
      </c>
      <c r="B100" s="131"/>
      <c r="C100" s="131"/>
      <c r="D100" s="132"/>
      <c r="E100" s="133"/>
      <c r="F100" s="133"/>
      <c r="G100" s="130" t="s">
        <v>19</v>
      </c>
      <c r="H100" s="133"/>
    </row>
    <row r="101" spans="1:8" x14ac:dyDescent="0.35">
      <c r="A101" s="55"/>
      <c r="B101" s="55"/>
      <c r="C101" s="55"/>
      <c r="D101" s="63"/>
      <c r="E101" s="55"/>
      <c r="F101" s="98"/>
      <c r="G101" s="98"/>
      <c r="H101" s="98"/>
    </row>
    <row r="102" spans="1:8" s="57" customFormat="1" ht="12.5" x14ac:dyDescent="0.25">
      <c r="A102" s="3" t="s">
        <v>18</v>
      </c>
      <c r="B102" s="180" t="s">
        <v>123</v>
      </c>
      <c r="C102" s="181"/>
      <c r="D102" s="4"/>
      <c r="E102" s="62"/>
      <c r="F102" s="179"/>
      <c r="G102" s="179"/>
      <c r="H102" s="179"/>
    </row>
    <row r="103" spans="1:8" s="3" customFormat="1" ht="12.5" x14ac:dyDescent="0.25">
      <c r="B103" s="180"/>
      <c r="C103" s="181"/>
      <c r="D103" s="59" t="s">
        <v>24</v>
      </c>
      <c r="E103" s="62"/>
      <c r="F103" s="179"/>
      <c r="G103" s="179"/>
      <c r="H103" s="179"/>
    </row>
    <row r="104" spans="1:8" s="3" customFormat="1" ht="12.5" x14ac:dyDescent="0.25">
      <c r="A104" s="55"/>
      <c r="B104" s="55"/>
      <c r="C104" s="55"/>
      <c r="D104" s="63"/>
      <c r="E104" s="55"/>
      <c r="F104" s="98"/>
      <c r="G104" s="98"/>
      <c r="H104" s="98"/>
    </row>
    <row r="105" spans="1:8" s="57" customFormat="1" x14ac:dyDescent="0.35">
      <c r="A105" s="1"/>
      <c r="B105" s="1"/>
      <c r="C105" s="64" t="s">
        <v>20</v>
      </c>
      <c r="D105" s="9">
        <f>IF(D76="JA",1,0)+IF(D79="JA",1,0)+IF(D82="JA",1,0)+IF(D85="JA",1,0)+IF(D88="JA",1,0)+IF(D91="JA",1,0)+IF(D102="JA",1,0)</f>
        <v>0</v>
      </c>
      <c r="E105" s="6"/>
      <c r="F105" s="99" t="str">
        <f>IF(D105+D107&lt;5,"Du har glemt å skrive eller skrevet feil i obligatorisk JA/NEI-felt!","")</f>
        <v>Du har glemt å skrive eller skrevet feil i obligatorisk JA/NEI-felt!</v>
      </c>
      <c r="G105" s="103"/>
      <c r="H105" s="103"/>
    </row>
    <row r="106" spans="1:8" x14ac:dyDescent="0.35">
      <c r="A106" s="57"/>
      <c r="B106" s="57"/>
      <c r="C106" s="65"/>
      <c r="D106" s="10"/>
      <c r="E106" s="8"/>
      <c r="F106" s="101"/>
      <c r="G106" s="100"/>
      <c r="H106" s="100"/>
    </row>
    <row r="107" spans="1:8" s="57" customFormat="1" x14ac:dyDescent="0.35">
      <c r="A107" s="1"/>
      <c r="B107" s="1"/>
      <c r="C107" s="64" t="s">
        <v>21</v>
      </c>
      <c r="D107" s="9">
        <f>IF(D76="NEI",1,0)+IF(D79="NEI",1,0)+IF(D82="NEI",1,0)+IF(D85="NEI",1,0)+IF(D88="NEI",1,0)+IF(D91="NEI",1,0)+IF(D102="NEI",1,0)</f>
        <v>0</v>
      </c>
      <c r="E107" s="11"/>
      <c r="F107" s="102"/>
      <c r="G107" s="103"/>
      <c r="H107" s="103"/>
    </row>
    <row r="108" spans="1:8" x14ac:dyDescent="0.35">
      <c r="C108" s="64"/>
      <c r="D108" s="23"/>
      <c r="E108" s="11"/>
      <c r="F108" s="102"/>
      <c r="G108" s="103"/>
      <c r="H108" s="103"/>
    </row>
    <row r="109" spans="1:8" x14ac:dyDescent="0.35">
      <c r="A109" s="57"/>
      <c r="B109" s="57"/>
      <c r="C109" s="57"/>
      <c r="D109" s="66"/>
      <c r="E109" s="57"/>
      <c r="F109" s="100"/>
      <c r="G109" s="100"/>
      <c r="H109" s="100"/>
    </row>
    <row r="110" spans="1:8" s="57" customFormat="1" x14ac:dyDescent="0.35">
      <c r="A110" s="126" t="s">
        <v>34</v>
      </c>
      <c r="B110" s="127"/>
      <c r="C110" s="127"/>
      <c r="D110" s="128"/>
      <c r="E110" s="127"/>
      <c r="F110" s="129"/>
      <c r="G110" s="130" t="s">
        <v>19</v>
      </c>
      <c r="H110" s="129"/>
    </row>
    <row r="111" spans="1:8" x14ac:dyDescent="0.35">
      <c r="A111" s="55"/>
      <c r="B111" s="55"/>
      <c r="C111" s="55"/>
      <c r="D111" s="56"/>
      <c r="E111" s="55"/>
      <c r="F111" s="98"/>
      <c r="G111" s="98"/>
      <c r="H111" s="98"/>
    </row>
    <row r="112" spans="1:8" s="57" customFormat="1" ht="12.5" x14ac:dyDescent="0.25">
      <c r="A112" s="3" t="s">
        <v>66</v>
      </c>
      <c r="B112" s="180" t="s">
        <v>167</v>
      </c>
      <c r="C112" s="181"/>
      <c r="D112" s="4"/>
      <c r="E112" s="3"/>
      <c r="F112" s="179"/>
      <c r="G112" s="179"/>
      <c r="H112" s="179"/>
    </row>
    <row r="113" spans="1:8" s="3" customFormat="1" ht="12.5" x14ac:dyDescent="0.25">
      <c r="B113" s="180"/>
      <c r="C113" s="181"/>
      <c r="D113" s="59" t="s">
        <v>25</v>
      </c>
      <c r="F113" s="179"/>
      <c r="G113" s="179"/>
      <c r="H113" s="179"/>
    </row>
    <row r="114" spans="1:8" s="3" customFormat="1" ht="12.5" x14ac:dyDescent="0.25">
      <c r="A114" s="55"/>
      <c r="B114" s="60"/>
      <c r="C114" s="60"/>
      <c r="D114" s="16"/>
      <c r="E114" s="55"/>
      <c r="F114" s="98"/>
      <c r="G114" s="98"/>
      <c r="H114" s="98"/>
    </row>
    <row r="115" spans="1:8" s="57" customFormat="1" ht="12.5" x14ac:dyDescent="0.25">
      <c r="A115" s="3" t="s">
        <v>63</v>
      </c>
      <c r="B115" s="180" t="s">
        <v>164</v>
      </c>
      <c r="C115" s="181"/>
      <c r="D115" s="4"/>
      <c r="E115" s="3"/>
      <c r="F115" s="179"/>
      <c r="G115" s="179"/>
      <c r="H115" s="179"/>
    </row>
    <row r="116" spans="1:8" s="3" customFormat="1" x14ac:dyDescent="0.35">
      <c r="B116" s="180"/>
      <c r="C116" s="181"/>
      <c r="D116" s="59" t="s">
        <v>25</v>
      </c>
      <c r="E116" s="1"/>
      <c r="F116" s="179"/>
      <c r="G116" s="179"/>
      <c r="H116" s="179"/>
    </row>
    <row r="117" spans="1:8" x14ac:dyDescent="0.35">
      <c r="A117" s="55"/>
      <c r="B117" s="60"/>
      <c r="C117" s="60"/>
      <c r="D117" s="16"/>
      <c r="E117" s="55"/>
      <c r="F117" s="98"/>
      <c r="G117" s="98"/>
      <c r="H117" s="98"/>
    </row>
    <row r="118" spans="1:8" s="57" customFormat="1" ht="12.5" x14ac:dyDescent="0.25">
      <c r="A118" s="3" t="s">
        <v>64</v>
      </c>
      <c r="B118" s="177" t="s">
        <v>35</v>
      </c>
      <c r="C118" s="178"/>
      <c r="D118" s="4"/>
      <c r="E118" s="58"/>
      <c r="F118" s="179"/>
      <c r="G118" s="179"/>
      <c r="H118" s="179"/>
    </row>
    <row r="119" spans="1:8" s="3" customFormat="1" ht="12.5" x14ac:dyDescent="0.25">
      <c r="B119" s="177"/>
      <c r="C119" s="178"/>
      <c r="D119" s="59" t="s">
        <v>25</v>
      </c>
      <c r="E119" s="58"/>
      <c r="F119" s="179"/>
      <c r="G119" s="179"/>
      <c r="H119" s="179"/>
    </row>
    <row r="120" spans="1:8" x14ac:dyDescent="0.35">
      <c r="A120" s="55"/>
      <c r="B120" s="60"/>
      <c r="C120" s="60"/>
      <c r="D120" s="16"/>
      <c r="E120" s="55"/>
      <c r="F120" s="98"/>
      <c r="G120" s="98"/>
      <c r="H120" s="98"/>
    </row>
    <row r="121" spans="1:8" s="57" customFormat="1" ht="12.5" x14ac:dyDescent="0.25">
      <c r="A121" s="3" t="s">
        <v>65</v>
      </c>
      <c r="B121" s="177" t="s">
        <v>36</v>
      </c>
      <c r="C121" s="178"/>
      <c r="D121" s="4"/>
      <c r="E121" s="58"/>
      <c r="F121" s="179"/>
      <c r="G121" s="179"/>
      <c r="H121" s="179"/>
    </row>
    <row r="122" spans="1:8" s="3" customFormat="1" ht="12.5" x14ac:dyDescent="0.25">
      <c r="B122" s="177"/>
      <c r="C122" s="178"/>
      <c r="D122" s="59" t="s">
        <v>25</v>
      </c>
      <c r="E122" s="58"/>
      <c r="F122" s="179"/>
      <c r="G122" s="179"/>
      <c r="H122" s="179"/>
    </row>
    <row r="123" spans="1:8" x14ac:dyDescent="0.35">
      <c r="A123" s="55"/>
      <c r="B123" s="60"/>
      <c r="C123" s="60"/>
      <c r="D123" s="16"/>
      <c r="E123" s="55"/>
      <c r="F123" s="98"/>
      <c r="G123" s="98"/>
      <c r="H123" s="98"/>
    </row>
    <row r="124" spans="1:8" s="57" customFormat="1" ht="12.5" x14ac:dyDescent="0.25">
      <c r="A124" s="3" t="s">
        <v>62</v>
      </c>
      <c r="B124" s="177" t="s">
        <v>165</v>
      </c>
      <c r="C124" s="178"/>
      <c r="D124" s="4"/>
      <c r="E124" s="58"/>
      <c r="F124" s="179"/>
      <c r="G124" s="179"/>
      <c r="H124" s="179"/>
    </row>
    <row r="125" spans="1:8" s="3" customFormat="1" ht="12.5" x14ac:dyDescent="0.25">
      <c r="B125" s="177"/>
      <c r="C125" s="178"/>
      <c r="D125" s="59" t="s">
        <v>25</v>
      </c>
      <c r="E125" s="58"/>
      <c r="F125" s="179"/>
      <c r="G125" s="179"/>
      <c r="H125" s="179"/>
    </row>
    <row r="126" spans="1:8" x14ac:dyDescent="0.35">
      <c r="A126" s="55"/>
      <c r="B126" s="60"/>
      <c r="C126" s="60"/>
      <c r="D126" s="16"/>
      <c r="E126" s="55"/>
      <c r="F126" s="98"/>
      <c r="G126" s="98"/>
      <c r="H126" s="98"/>
    </row>
    <row r="127" spans="1:8" s="57" customFormat="1" ht="12.5" x14ac:dyDescent="0.25">
      <c r="A127" s="3" t="s">
        <v>68</v>
      </c>
      <c r="B127" s="177" t="s">
        <v>77</v>
      </c>
      <c r="C127" s="178"/>
      <c r="D127" s="4"/>
      <c r="E127" s="58"/>
      <c r="F127" s="179"/>
      <c r="G127" s="179"/>
      <c r="H127" s="179"/>
    </row>
    <row r="128" spans="1:8" s="3" customFormat="1" ht="12.5" x14ac:dyDescent="0.25">
      <c r="B128" s="177"/>
      <c r="C128" s="178"/>
      <c r="D128" s="59" t="s">
        <v>39</v>
      </c>
      <c r="E128" s="58"/>
      <c r="F128" s="179"/>
      <c r="G128" s="179"/>
      <c r="H128" s="179"/>
    </row>
    <row r="129" spans="1:8" x14ac:dyDescent="0.35">
      <c r="A129" s="55"/>
      <c r="B129" s="60"/>
      <c r="C129" s="60"/>
      <c r="D129" s="16"/>
      <c r="E129" s="55"/>
      <c r="F129" s="98"/>
      <c r="G129" s="98"/>
      <c r="H129" s="98"/>
    </row>
    <row r="130" spans="1:8" s="57" customFormat="1" ht="16" thickBot="1" x14ac:dyDescent="0.4">
      <c r="A130" s="3"/>
      <c r="B130" s="61"/>
      <c r="C130" s="64" t="s">
        <v>37</v>
      </c>
      <c r="D130" s="13">
        <f>(D112+D115+D118+D121+D124)*3</f>
        <v>0</v>
      </c>
      <c r="E130" s="12"/>
      <c r="F130" s="99"/>
      <c r="G130" s="58"/>
      <c r="H130" s="104"/>
    </row>
    <row r="131" spans="1:8" ht="16" thickTop="1" x14ac:dyDescent="0.35">
      <c r="A131" s="57"/>
      <c r="B131" s="74"/>
      <c r="C131" s="75"/>
      <c r="D131" s="20"/>
      <c r="E131" s="21"/>
      <c r="F131" s="106"/>
      <c r="G131" s="76"/>
      <c r="H131" s="107"/>
    </row>
    <row r="132" spans="1:8" s="57" customFormat="1" x14ac:dyDescent="0.35">
      <c r="A132" s="3"/>
      <c r="B132" s="61"/>
      <c r="C132" s="64" t="s">
        <v>20</v>
      </c>
      <c r="D132" s="9">
        <f>IF(D127="JA",1,0)</f>
        <v>0</v>
      </c>
      <c r="E132" s="6"/>
      <c r="F132" s="99" t="str">
        <f>IF(D132+D134&lt;1,"Du har glemt å skrive eller skrevet feil i obligatorisk JA/NEI-felt!","")</f>
        <v>Du har glemt å skrive eller skrevet feil i obligatorisk JA/NEI-felt!</v>
      </c>
      <c r="G132" s="58"/>
      <c r="H132" s="104"/>
    </row>
    <row r="133" spans="1:8" x14ac:dyDescent="0.35">
      <c r="A133" s="3"/>
      <c r="B133" s="61"/>
      <c r="C133" s="65"/>
      <c r="D133" s="10"/>
      <c r="E133" s="8"/>
      <c r="F133" s="101"/>
      <c r="G133" s="58"/>
      <c r="H133" s="104"/>
    </row>
    <row r="134" spans="1:8" x14ac:dyDescent="0.35">
      <c r="A134" s="3"/>
      <c r="B134" s="61"/>
      <c r="C134" s="64" t="s">
        <v>21</v>
      </c>
      <c r="D134" s="9">
        <f>IF(D127="NEI",1,0)</f>
        <v>0</v>
      </c>
      <c r="E134" s="11"/>
      <c r="F134" s="102"/>
      <c r="G134" s="58"/>
      <c r="H134" s="58"/>
    </row>
    <row r="135" spans="1:8" x14ac:dyDescent="0.35">
      <c r="A135" s="3"/>
      <c r="B135" s="61"/>
      <c r="C135" s="64"/>
      <c r="D135" s="24"/>
      <c r="E135" s="6"/>
      <c r="F135" s="102"/>
      <c r="G135" s="58"/>
      <c r="H135" s="58"/>
    </row>
    <row r="136" spans="1:8" x14ac:dyDescent="0.35">
      <c r="A136" s="55"/>
      <c r="B136" s="60"/>
      <c r="C136" s="60"/>
      <c r="D136" s="16"/>
      <c r="E136" s="55"/>
      <c r="F136" s="98"/>
      <c r="G136" s="98"/>
      <c r="H136" s="98"/>
    </row>
    <row r="137" spans="1:8" s="57" customFormat="1" ht="13" x14ac:dyDescent="0.3">
      <c r="A137" s="126" t="s">
        <v>38</v>
      </c>
      <c r="B137" s="131"/>
      <c r="C137" s="134"/>
      <c r="D137" s="132"/>
      <c r="E137" s="133"/>
      <c r="F137" s="133"/>
      <c r="G137" s="130" t="s">
        <v>19</v>
      </c>
      <c r="H137" s="133"/>
    </row>
    <row r="138" spans="1:8" x14ac:dyDescent="0.35">
      <c r="A138" s="55"/>
      <c r="B138" s="60"/>
      <c r="C138" s="60"/>
      <c r="D138" s="16"/>
      <c r="E138" s="55"/>
      <c r="F138" s="98"/>
      <c r="G138" s="98"/>
      <c r="H138" s="98"/>
    </row>
    <row r="139" spans="1:8" s="57" customFormat="1" ht="12.5" x14ac:dyDescent="0.25">
      <c r="A139" s="3" t="s">
        <v>11</v>
      </c>
      <c r="B139" s="177" t="s">
        <v>175</v>
      </c>
      <c r="C139" s="178"/>
      <c r="D139" s="4"/>
      <c r="E139" s="58"/>
      <c r="F139" s="179"/>
      <c r="G139" s="179"/>
      <c r="H139" s="179"/>
    </row>
    <row r="140" spans="1:8" s="3" customFormat="1" ht="12.5" x14ac:dyDescent="0.25">
      <c r="B140" s="177"/>
      <c r="C140" s="178"/>
      <c r="D140" s="59" t="s">
        <v>39</v>
      </c>
      <c r="E140" s="58"/>
      <c r="F140" s="179"/>
      <c r="G140" s="179"/>
      <c r="H140" s="179"/>
    </row>
    <row r="141" spans="1:8" s="3" customFormat="1" ht="12.5" x14ac:dyDescent="0.25">
      <c r="A141" s="55"/>
      <c r="B141" s="60"/>
      <c r="C141" s="60"/>
      <c r="D141" s="16"/>
      <c r="E141" s="55"/>
      <c r="F141" s="98"/>
      <c r="G141" s="98"/>
      <c r="H141" s="98"/>
    </row>
    <row r="142" spans="1:8" s="3" customFormat="1" ht="12.5" x14ac:dyDescent="0.25">
      <c r="A142" s="3" t="s">
        <v>63</v>
      </c>
      <c r="B142" s="177" t="s">
        <v>135</v>
      </c>
      <c r="C142" s="178"/>
      <c r="D142" s="4"/>
      <c r="E142" s="58"/>
      <c r="F142" s="179"/>
      <c r="G142" s="179"/>
      <c r="H142" s="179"/>
    </row>
    <row r="143" spans="1:8" s="3" customFormat="1" ht="12.5" x14ac:dyDescent="0.25">
      <c r="B143" s="177"/>
      <c r="C143" s="178"/>
      <c r="D143" s="59" t="s">
        <v>25</v>
      </c>
      <c r="E143" s="58"/>
      <c r="F143" s="179"/>
      <c r="G143" s="179"/>
      <c r="H143" s="179"/>
    </row>
    <row r="144" spans="1:8" x14ac:dyDescent="0.35">
      <c r="A144" s="55"/>
      <c r="B144" s="60"/>
      <c r="C144" s="60"/>
      <c r="D144" s="16"/>
      <c r="E144" s="55"/>
      <c r="F144" s="98"/>
      <c r="G144" s="98"/>
      <c r="H144" s="98"/>
    </row>
    <row r="145" spans="1:8" s="57" customFormat="1" ht="12.5" x14ac:dyDescent="0.25">
      <c r="A145" s="3" t="s">
        <v>64</v>
      </c>
      <c r="B145" s="177" t="s">
        <v>40</v>
      </c>
      <c r="C145" s="178"/>
      <c r="D145" s="4"/>
      <c r="E145" s="58"/>
      <c r="F145" s="179"/>
      <c r="G145" s="179"/>
      <c r="H145" s="179"/>
    </row>
    <row r="146" spans="1:8" s="3" customFormat="1" ht="12.5" x14ac:dyDescent="0.25">
      <c r="B146" s="177"/>
      <c r="C146" s="178"/>
      <c r="D146" s="59" t="s">
        <v>25</v>
      </c>
      <c r="E146" s="58"/>
      <c r="F146" s="179"/>
      <c r="G146" s="179"/>
      <c r="H146" s="179"/>
    </row>
    <row r="147" spans="1:8" x14ac:dyDescent="0.35">
      <c r="A147" s="55"/>
      <c r="B147" s="60"/>
      <c r="C147" s="60"/>
      <c r="D147" s="16"/>
      <c r="E147" s="55"/>
      <c r="F147" s="98"/>
      <c r="G147" s="98"/>
      <c r="H147" s="98"/>
    </row>
    <row r="148" spans="1:8" s="57" customFormat="1" ht="12.5" x14ac:dyDescent="0.25">
      <c r="A148" s="3" t="s">
        <v>65</v>
      </c>
      <c r="B148" s="180" t="s">
        <v>41</v>
      </c>
      <c r="C148" s="181"/>
      <c r="D148" s="4"/>
      <c r="E148" s="62"/>
      <c r="F148" s="179"/>
      <c r="G148" s="179"/>
      <c r="H148" s="179"/>
    </row>
    <row r="149" spans="1:8" s="3" customFormat="1" ht="12.5" x14ac:dyDescent="0.25">
      <c r="B149" s="180"/>
      <c r="C149" s="181"/>
      <c r="D149" s="59" t="s">
        <v>39</v>
      </c>
      <c r="E149" s="62"/>
      <c r="F149" s="179"/>
      <c r="G149" s="179"/>
      <c r="H149" s="179"/>
    </row>
    <row r="150" spans="1:8" s="57" customFormat="1" ht="15" customHeight="1" x14ac:dyDescent="0.15">
      <c r="A150" s="55"/>
      <c r="B150" s="60"/>
      <c r="C150" s="60"/>
      <c r="D150" s="16"/>
      <c r="E150" s="55"/>
      <c r="F150" s="98"/>
      <c r="G150" s="98"/>
      <c r="H150" s="98"/>
    </row>
    <row r="151" spans="1:8" s="57" customFormat="1" ht="12.5" x14ac:dyDescent="0.25">
      <c r="A151" s="3" t="s">
        <v>62</v>
      </c>
      <c r="B151" s="180" t="s">
        <v>42</v>
      </c>
      <c r="C151" s="181"/>
      <c r="D151" s="4"/>
      <c r="E151" s="3"/>
      <c r="F151" s="179"/>
      <c r="G151" s="179"/>
      <c r="H151" s="179"/>
    </row>
    <row r="152" spans="1:8" s="3" customFormat="1" x14ac:dyDescent="0.35">
      <c r="B152" s="180"/>
      <c r="C152" s="181"/>
      <c r="D152" s="59" t="s">
        <v>25</v>
      </c>
      <c r="E152" s="1"/>
      <c r="F152" s="179"/>
      <c r="G152" s="179"/>
      <c r="H152" s="179"/>
    </row>
    <row r="153" spans="1:8" x14ac:dyDescent="0.35">
      <c r="A153" s="55"/>
      <c r="B153" s="70"/>
      <c r="C153" s="70"/>
      <c r="D153" s="16"/>
      <c r="E153" s="55"/>
      <c r="F153" s="70"/>
      <c r="G153" s="70"/>
      <c r="H153" s="70"/>
    </row>
    <row r="154" spans="1:8" s="57" customFormat="1" x14ac:dyDescent="0.35">
      <c r="A154" s="3" t="s">
        <v>68</v>
      </c>
      <c r="B154" s="180" t="s">
        <v>166</v>
      </c>
      <c r="C154" s="181"/>
      <c r="D154" s="4"/>
      <c r="E154" s="1"/>
      <c r="F154" s="179"/>
      <c r="G154" s="179"/>
      <c r="H154" s="179"/>
    </row>
    <row r="155" spans="1:8" x14ac:dyDescent="0.35">
      <c r="A155" s="3"/>
      <c r="B155" s="180"/>
      <c r="C155" s="181"/>
      <c r="D155" s="59" t="s">
        <v>25</v>
      </c>
      <c r="F155" s="179"/>
      <c r="G155" s="179"/>
      <c r="H155" s="179"/>
    </row>
    <row r="156" spans="1:8" x14ac:dyDescent="0.35">
      <c r="A156" s="55"/>
      <c r="B156" s="60"/>
      <c r="C156" s="60"/>
      <c r="D156" s="16"/>
      <c r="E156" s="55"/>
      <c r="F156" s="98"/>
      <c r="G156" s="98"/>
      <c r="H156" s="98"/>
    </row>
    <row r="157" spans="1:8" s="57" customFormat="1" ht="16" thickBot="1" x14ac:dyDescent="0.4">
      <c r="A157" s="1"/>
      <c r="B157" s="77"/>
      <c r="C157" s="64" t="s">
        <v>44</v>
      </c>
      <c r="D157" s="5">
        <f>(D142+D145+D151+D154)*4</f>
        <v>0</v>
      </c>
      <c r="E157" s="14"/>
      <c r="F157" s="99"/>
      <c r="G157" s="108"/>
      <c r="H157" s="104"/>
    </row>
    <row r="158" spans="1:8" s="3" customFormat="1" ht="13" thickTop="1" x14ac:dyDescent="0.25">
      <c r="A158" s="57"/>
      <c r="B158" s="78"/>
      <c r="C158" s="65"/>
      <c r="D158" s="7"/>
      <c r="E158" s="8"/>
      <c r="F158" s="101"/>
      <c r="G158" s="100"/>
      <c r="H158" s="100"/>
    </row>
    <row r="159" spans="1:8" s="57" customFormat="1" x14ac:dyDescent="0.35">
      <c r="A159" s="1"/>
      <c r="B159" s="77"/>
      <c r="C159" s="64" t="s">
        <v>20</v>
      </c>
      <c r="D159" s="9">
        <f>IF(D139="JA",1,0)+IF(D148="JA",1,0)</f>
        <v>0</v>
      </c>
      <c r="E159" s="14"/>
      <c r="F159" s="99" t="str">
        <f>IF(D159+D161&lt;2,"Du har glemt å skrive eller skrevet feil i JA/NEI-felt!","")</f>
        <v>Du har glemt å skrive eller skrevet feil i JA/NEI-felt!</v>
      </c>
      <c r="G159" s="108"/>
      <c r="H159" s="108"/>
    </row>
    <row r="160" spans="1:8" s="3" customFormat="1" ht="12.5" x14ac:dyDescent="0.25">
      <c r="A160" s="57"/>
      <c r="B160" s="78"/>
      <c r="C160" s="65"/>
      <c r="D160" s="10"/>
      <c r="E160" s="8"/>
      <c r="F160" s="101"/>
      <c r="G160" s="100"/>
      <c r="H160" s="100"/>
    </row>
    <row r="161" spans="1:8" s="57" customFormat="1" x14ac:dyDescent="0.35">
      <c r="A161" s="1"/>
      <c r="B161" s="77"/>
      <c r="C161" s="64" t="s">
        <v>21</v>
      </c>
      <c r="D161" s="9">
        <f>IF(D139="NEI",1,0)+IF(D148="NEI",1,0)</f>
        <v>0</v>
      </c>
      <c r="E161" s="14"/>
      <c r="F161" s="109"/>
      <c r="G161" s="108"/>
      <c r="H161" s="108"/>
    </row>
    <row r="162" spans="1:8" s="3" customFormat="1" ht="6.15" customHeight="1" x14ac:dyDescent="0.35">
      <c r="A162" s="1"/>
      <c r="B162" s="77"/>
      <c r="C162" s="64"/>
      <c r="D162" s="79"/>
      <c r="F162" s="108"/>
      <c r="G162" s="108"/>
      <c r="H162" s="108"/>
    </row>
    <row r="163" spans="1:8" s="3" customFormat="1" ht="12.5" x14ac:dyDescent="0.25">
      <c r="A163" s="57"/>
      <c r="B163" s="78"/>
      <c r="C163" s="78"/>
      <c r="D163" s="142"/>
      <c r="E163" s="57"/>
      <c r="F163" s="100"/>
      <c r="G163" s="100"/>
      <c r="H163" s="100"/>
    </row>
    <row r="164" spans="1:8" s="57" customFormat="1" x14ac:dyDescent="0.35">
      <c r="A164" s="126" t="s">
        <v>45</v>
      </c>
      <c r="B164" s="133"/>
      <c r="C164" s="133"/>
      <c r="D164" s="132"/>
      <c r="E164" s="127"/>
      <c r="F164" s="133"/>
      <c r="G164" s="130" t="s">
        <v>19</v>
      </c>
      <c r="H164" s="133"/>
    </row>
    <row r="165" spans="1:8" x14ac:dyDescent="0.35">
      <c r="A165" s="55"/>
      <c r="B165" s="60"/>
      <c r="C165" s="60"/>
      <c r="D165" s="16"/>
      <c r="E165" s="55"/>
      <c r="F165" s="98"/>
      <c r="G165" s="98"/>
      <c r="H165" s="98"/>
    </row>
    <row r="166" spans="1:8" s="57" customFormat="1" ht="12.5" x14ac:dyDescent="0.25">
      <c r="A166" s="3" t="s">
        <v>11</v>
      </c>
      <c r="B166" s="180" t="s">
        <v>142</v>
      </c>
      <c r="C166" s="181"/>
      <c r="D166" s="4"/>
      <c r="E166" s="3"/>
      <c r="F166" s="179"/>
      <c r="G166" s="179"/>
      <c r="H166" s="179"/>
    </row>
    <row r="167" spans="1:8" s="3" customFormat="1" ht="12.5" x14ac:dyDescent="0.25">
      <c r="B167" s="180"/>
      <c r="C167" s="181"/>
      <c r="D167" s="59" t="s">
        <v>25</v>
      </c>
      <c r="F167" s="179"/>
      <c r="G167" s="179"/>
      <c r="H167" s="179"/>
    </row>
    <row r="168" spans="1:8" s="3" customFormat="1" ht="12.5" x14ac:dyDescent="0.25">
      <c r="A168" s="55"/>
      <c r="B168" s="55"/>
      <c r="C168" s="55"/>
      <c r="D168" s="56"/>
      <c r="E168" s="55"/>
      <c r="F168" s="98"/>
      <c r="G168" s="98"/>
      <c r="H168" s="98"/>
    </row>
    <row r="169" spans="1:8" s="57" customFormat="1" ht="12.5" x14ac:dyDescent="0.25">
      <c r="A169" s="3" t="s">
        <v>63</v>
      </c>
      <c r="B169" s="180" t="s">
        <v>143</v>
      </c>
      <c r="C169" s="181"/>
      <c r="D169" s="4"/>
      <c r="E169" s="3"/>
      <c r="F169" s="179"/>
      <c r="G169" s="179"/>
      <c r="H169" s="179"/>
    </row>
    <row r="170" spans="1:8" s="3" customFormat="1" ht="12.5" x14ac:dyDescent="0.25">
      <c r="B170" s="180"/>
      <c r="C170" s="181"/>
      <c r="D170" s="59" t="s">
        <v>39</v>
      </c>
      <c r="F170" s="179"/>
      <c r="G170" s="179"/>
      <c r="H170" s="179"/>
    </row>
    <row r="171" spans="1:8" s="3" customFormat="1" ht="12.5" x14ac:dyDescent="0.25">
      <c r="A171" s="55"/>
      <c r="B171" s="60"/>
      <c r="C171" s="60"/>
      <c r="D171" s="16"/>
      <c r="E171" s="55"/>
      <c r="F171" s="98"/>
      <c r="G171" s="98"/>
      <c r="H171" s="98"/>
    </row>
    <row r="172" spans="1:8" s="57" customFormat="1" ht="12.5" x14ac:dyDescent="0.25">
      <c r="A172" s="3" t="s">
        <v>64</v>
      </c>
      <c r="B172" s="180" t="s">
        <v>172</v>
      </c>
      <c r="C172" s="181"/>
      <c r="D172" s="4"/>
      <c r="E172" s="3"/>
      <c r="F172" s="179"/>
      <c r="G172" s="179"/>
      <c r="H172" s="179"/>
    </row>
    <row r="173" spans="1:8" s="3" customFormat="1" x14ac:dyDescent="0.35">
      <c r="B173" s="180"/>
      <c r="C173" s="181"/>
      <c r="D173" s="59" t="s">
        <v>25</v>
      </c>
      <c r="E173" s="1"/>
      <c r="F173" s="179"/>
      <c r="G173" s="179"/>
      <c r="H173" s="179"/>
    </row>
    <row r="174" spans="1:8" x14ac:dyDescent="0.35">
      <c r="A174" s="55"/>
      <c r="B174" s="60"/>
      <c r="C174" s="60"/>
      <c r="D174" s="16"/>
      <c r="E174" s="55"/>
      <c r="F174" s="98"/>
      <c r="G174" s="98"/>
      <c r="H174" s="98"/>
    </row>
    <row r="175" spans="1:8" s="57" customFormat="1" ht="12.5" x14ac:dyDescent="0.25">
      <c r="A175" s="3" t="s">
        <v>14</v>
      </c>
      <c r="B175" s="177" t="s">
        <v>144</v>
      </c>
      <c r="C175" s="178"/>
      <c r="D175" s="4"/>
      <c r="E175" s="58"/>
      <c r="F175" s="179"/>
      <c r="G175" s="179"/>
      <c r="H175" s="179"/>
    </row>
    <row r="176" spans="1:8" s="3" customFormat="1" ht="12.5" x14ac:dyDescent="0.25">
      <c r="B176" s="177"/>
      <c r="C176" s="178"/>
      <c r="D176" s="59" t="s">
        <v>39</v>
      </c>
      <c r="E176" s="58"/>
      <c r="F176" s="179"/>
      <c r="G176" s="179"/>
      <c r="H176" s="179"/>
    </row>
    <row r="177" spans="1:8" x14ac:dyDescent="0.35">
      <c r="A177" s="53" t="s">
        <v>129</v>
      </c>
      <c r="B177" s="60"/>
      <c r="C177" s="60"/>
      <c r="D177" s="16"/>
      <c r="E177" s="55"/>
      <c r="F177" s="98"/>
      <c r="G177" s="98"/>
      <c r="H177" s="98"/>
    </row>
    <row r="178" spans="1:8" s="57" customFormat="1" ht="13" x14ac:dyDescent="0.3">
      <c r="A178" s="126" t="s">
        <v>146</v>
      </c>
      <c r="B178" s="131"/>
      <c r="C178" s="131"/>
      <c r="D178" s="135"/>
      <c r="E178" s="133"/>
      <c r="F178" s="133"/>
      <c r="G178" s="130" t="s">
        <v>19</v>
      </c>
      <c r="H178" s="136"/>
    </row>
    <row r="179" spans="1:8" s="57" customFormat="1" ht="8.25" customHeight="1" x14ac:dyDescent="0.3">
      <c r="A179" s="80"/>
      <c r="B179" s="81"/>
      <c r="C179" s="81"/>
      <c r="D179" s="82"/>
      <c r="E179" s="83"/>
      <c r="F179" s="83"/>
      <c r="G179" s="110"/>
      <c r="H179" s="84"/>
    </row>
    <row r="180" spans="1:8" s="3" customFormat="1" ht="12.5" x14ac:dyDescent="0.25">
      <c r="A180" s="3" t="s">
        <v>16</v>
      </c>
      <c r="B180" s="177" t="s">
        <v>145</v>
      </c>
      <c r="C180" s="178"/>
      <c r="D180" s="4"/>
      <c r="E180" s="58"/>
      <c r="F180" s="179"/>
      <c r="G180" s="179"/>
      <c r="H180" s="179"/>
    </row>
    <row r="181" spans="1:8" x14ac:dyDescent="0.35">
      <c r="A181" s="3"/>
      <c r="B181" s="177"/>
      <c r="C181" s="178"/>
      <c r="D181" s="59" t="s">
        <v>25</v>
      </c>
      <c r="E181" s="58"/>
      <c r="F181" s="179"/>
      <c r="G181" s="179"/>
      <c r="H181" s="179"/>
    </row>
    <row r="182" spans="1:8" s="57" customFormat="1" ht="5.5" x14ac:dyDescent="0.15">
      <c r="A182" s="55"/>
      <c r="B182" s="60"/>
      <c r="C182" s="60"/>
      <c r="D182" s="16"/>
      <c r="E182" s="55"/>
      <c r="F182" s="98"/>
      <c r="G182" s="98"/>
      <c r="H182" s="98"/>
    </row>
    <row r="183" spans="1:8" s="3" customFormat="1" ht="16" thickBot="1" x14ac:dyDescent="0.4">
      <c r="A183" s="1"/>
      <c r="B183" s="77"/>
      <c r="C183" s="64" t="s">
        <v>30</v>
      </c>
      <c r="D183" s="5">
        <f>(D166+D172+D180)*2</f>
        <v>0</v>
      </c>
      <c r="E183" s="14"/>
      <c r="F183" s="99"/>
      <c r="G183" s="108"/>
      <c r="H183" s="100"/>
    </row>
    <row r="184" spans="1:8" s="57" customFormat="1" ht="13" thickTop="1" x14ac:dyDescent="0.25">
      <c r="B184" s="78"/>
      <c r="C184" s="65"/>
      <c r="D184" s="7"/>
      <c r="E184" s="8"/>
      <c r="F184" s="101"/>
      <c r="G184" s="100"/>
      <c r="H184" s="108"/>
    </row>
    <row r="185" spans="1:8" s="3" customFormat="1" x14ac:dyDescent="0.35">
      <c r="A185" s="1"/>
      <c r="B185" s="77"/>
      <c r="C185" s="64" t="s">
        <v>20</v>
      </c>
      <c r="D185" s="9">
        <f>IF(D169="JA",1,0)+IF(D175="JA",1,0)</f>
        <v>0</v>
      </c>
      <c r="E185" s="14"/>
      <c r="F185" s="99" t="str">
        <f>IF(D185+D187&lt;2,"Du har glemt å skrive eller skrevet feil i JA/NEI-felt!","")</f>
        <v>Du har glemt å skrive eller skrevet feil i JA/NEI-felt!</v>
      </c>
      <c r="G185" s="108"/>
      <c r="H185" s="100"/>
    </row>
    <row r="186" spans="1:8" s="57" customFormat="1" ht="12.5" x14ac:dyDescent="0.25">
      <c r="B186" s="78"/>
      <c r="C186" s="65"/>
      <c r="D186" s="10"/>
      <c r="E186" s="8"/>
      <c r="F186" s="101"/>
      <c r="G186" s="100"/>
      <c r="H186" s="108"/>
    </row>
    <row r="187" spans="1:8" s="3" customFormat="1" x14ac:dyDescent="0.35">
      <c r="A187" s="1"/>
      <c r="B187" s="77"/>
      <c r="C187" s="64" t="s">
        <v>21</v>
      </c>
      <c r="D187" s="9">
        <f>IF(D169="NEI",1,0)+IF(D175="NEI",1,0)</f>
        <v>0</v>
      </c>
      <c r="E187" s="14"/>
      <c r="F187" s="109"/>
      <c r="G187" s="108"/>
      <c r="H187" s="58"/>
    </row>
    <row r="188" spans="1:8" x14ac:dyDescent="0.35">
      <c r="A188" s="3"/>
      <c r="B188" s="61"/>
      <c r="C188" s="61"/>
      <c r="D188" s="71"/>
      <c r="E188" s="58"/>
      <c r="F188" s="58"/>
      <c r="G188" s="58"/>
      <c r="H188" s="58"/>
    </row>
    <row r="189" spans="1:8" x14ac:dyDescent="0.35">
      <c r="A189" s="72"/>
      <c r="B189" s="85"/>
      <c r="C189" s="85"/>
      <c r="D189" s="59"/>
      <c r="E189" s="86"/>
      <c r="F189" s="86"/>
      <c r="G189" s="86"/>
      <c r="H189" s="86"/>
    </row>
    <row r="190" spans="1:8" x14ac:dyDescent="0.35">
      <c r="A190" s="72"/>
      <c r="B190" s="85"/>
      <c r="C190" s="85"/>
      <c r="D190" s="59"/>
      <c r="E190" s="86"/>
      <c r="F190" s="86"/>
      <c r="G190" s="86"/>
      <c r="H190" s="86"/>
    </row>
    <row r="191" spans="1:8" x14ac:dyDescent="0.35">
      <c r="A191" s="72"/>
      <c r="B191" s="85"/>
      <c r="C191" s="85"/>
      <c r="D191" s="59"/>
      <c r="E191" s="86"/>
      <c r="F191" s="86"/>
      <c r="G191" s="86"/>
      <c r="H191" s="86"/>
    </row>
    <row r="192" spans="1:8" x14ac:dyDescent="0.35">
      <c r="A192" s="72"/>
      <c r="B192" s="85"/>
      <c r="C192" s="85"/>
      <c r="D192" s="59"/>
      <c r="E192" s="86"/>
      <c r="F192" s="86"/>
      <c r="G192" s="86"/>
      <c r="H192" s="86"/>
    </row>
    <row r="193" spans="1:8" x14ac:dyDescent="0.35">
      <c r="A193" s="3"/>
      <c r="B193" s="61"/>
      <c r="C193" s="61"/>
      <c r="D193" s="71"/>
      <c r="E193" s="58"/>
      <c r="F193" s="58"/>
      <c r="G193" s="58"/>
      <c r="H193" s="58"/>
    </row>
    <row r="194" spans="1:8" x14ac:dyDescent="0.35">
      <c r="A194" s="126" t="s">
        <v>46</v>
      </c>
      <c r="B194" s="133"/>
      <c r="C194" s="133"/>
      <c r="D194" s="132"/>
      <c r="E194" s="127"/>
      <c r="F194" s="133"/>
      <c r="G194" s="130" t="s">
        <v>19</v>
      </c>
      <c r="H194" s="133"/>
    </row>
    <row r="195" spans="1:8" s="57" customFormat="1" ht="5.5" x14ac:dyDescent="0.15">
      <c r="A195" s="55"/>
      <c r="B195" s="60"/>
      <c r="C195" s="60"/>
      <c r="D195" s="16"/>
      <c r="E195" s="55"/>
      <c r="F195" s="98"/>
      <c r="G195" s="98"/>
      <c r="H195" s="98"/>
    </row>
    <row r="196" spans="1:8" x14ac:dyDescent="0.35">
      <c r="A196" s="3" t="s">
        <v>11</v>
      </c>
      <c r="B196" s="180" t="s">
        <v>47</v>
      </c>
      <c r="C196" s="180"/>
      <c r="D196" s="87"/>
      <c r="E196" s="86"/>
      <c r="F196" s="86"/>
      <c r="G196" s="86"/>
      <c r="H196" s="86"/>
    </row>
    <row r="197" spans="1:8" x14ac:dyDescent="0.35">
      <c r="A197" s="3"/>
      <c r="B197" s="122"/>
      <c r="C197" s="123" t="s">
        <v>49</v>
      </c>
      <c r="D197" s="4"/>
      <c r="E197" s="119"/>
      <c r="F197" s="179"/>
      <c r="G197" s="179"/>
      <c r="H197" s="179"/>
    </row>
    <row r="198" spans="1:8" x14ac:dyDescent="0.35">
      <c r="A198" s="3"/>
      <c r="B198" s="122"/>
      <c r="C198" s="123"/>
      <c r="D198" s="141" t="s">
        <v>25</v>
      </c>
      <c r="E198" s="120"/>
      <c r="F198" s="185"/>
      <c r="G198" s="185"/>
      <c r="H198" s="185"/>
    </row>
    <row r="199" spans="1:8" x14ac:dyDescent="0.35">
      <c r="A199" s="3"/>
      <c r="B199" s="122"/>
      <c r="C199" s="123" t="s">
        <v>48</v>
      </c>
      <c r="D199" s="4"/>
      <c r="E199" s="121"/>
      <c r="F199" s="186"/>
      <c r="G199" s="186"/>
      <c r="H199" s="186"/>
    </row>
    <row r="200" spans="1:8" x14ac:dyDescent="0.35">
      <c r="A200" s="3"/>
      <c r="B200" s="122"/>
      <c r="C200" s="123"/>
      <c r="D200" s="141" t="s">
        <v>25</v>
      </c>
      <c r="E200" s="120"/>
      <c r="F200" s="185"/>
      <c r="G200" s="185"/>
      <c r="H200" s="185"/>
    </row>
    <row r="201" spans="1:8" x14ac:dyDescent="0.35">
      <c r="A201" s="3"/>
      <c r="B201" s="124" t="s">
        <v>67</v>
      </c>
      <c r="C201" s="123" t="s">
        <v>50</v>
      </c>
      <c r="D201" s="4"/>
      <c r="E201" s="121"/>
      <c r="F201" s="186"/>
      <c r="G201" s="186"/>
      <c r="H201" s="186"/>
    </row>
    <row r="202" spans="1:8" x14ac:dyDescent="0.35">
      <c r="A202" s="3"/>
      <c r="B202" s="124"/>
      <c r="C202" s="123"/>
      <c r="D202" s="141" t="s">
        <v>25</v>
      </c>
      <c r="E202" s="120"/>
      <c r="F202" s="185"/>
      <c r="G202" s="185"/>
      <c r="H202" s="185"/>
    </row>
    <row r="203" spans="1:8" x14ac:dyDescent="0.35">
      <c r="A203" s="3"/>
      <c r="B203" s="124" t="s">
        <v>67</v>
      </c>
      <c r="C203" s="123" t="s">
        <v>51</v>
      </c>
      <c r="D203" s="4"/>
      <c r="E203" s="121"/>
      <c r="F203" s="186"/>
      <c r="G203" s="186"/>
      <c r="H203" s="186"/>
    </row>
    <row r="204" spans="1:8" x14ac:dyDescent="0.35">
      <c r="A204" s="3"/>
      <c r="B204" s="124"/>
      <c r="C204" s="123"/>
      <c r="D204" s="141" t="s">
        <v>25</v>
      </c>
      <c r="E204" s="120"/>
      <c r="F204" s="185"/>
      <c r="G204" s="185"/>
      <c r="H204" s="185"/>
    </row>
    <row r="205" spans="1:8" x14ac:dyDescent="0.35">
      <c r="A205" s="3"/>
      <c r="B205" s="124" t="s">
        <v>67</v>
      </c>
      <c r="C205" s="123" t="s">
        <v>52</v>
      </c>
      <c r="D205" s="4"/>
      <c r="E205" s="119"/>
      <c r="F205" s="179"/>
      <c r="G205" s="179"/>
      <c r="H205" s="179"/>
    </row>
    <row r="206" spans="1:8" x14ac:dyDescent="0.35">
      <c r="A206" s="3"/>
      <c r="B206" s="122"/>
      <c r="C206" s="123"/>
      <c r="D206" s="141" t="s">
        <v>25</v>
      </c>
      <c r="E206" s="120"/>
      <c r="F206" s="185"/>
      <c r="G206" s="185"/>
      <c r="H206" s="185"/>
    </row>
    <row r="207" spans="1:8" x14ac:dyDescent="0.35">
      <c r="A207" s="3"/>
      <c r="B207" s="122"/>
      <c r="C207" s="123" t="s">
        <v>124</v>
      </c>
      <c r="D207" s="4"/>
      <c r="E207" s="121"/>
      <c r="F207" s="186"/>
      <c r="G207" s="186"/>
      <c r="H207" s="186"/>
    </row>
    <row r="208" spans="1:8" x14ac:dyDescent="0.35">
      <c r="A208" s="3"/>
      <c r="B208" s="122"/>
      <c r="C208" s="123"/>
      <c r="D208" s="141" t="s">
        <v>25</v>
      </c>
      <c r="E208" s="120"/>
      <c r="F208" s="185"/>
      <c r="G208" s="185"/>
      <c r="H208" s="185"/>
    </row>
    <row r="209" spans="1:8" x14ac:dyDescent="0.35">
      <c r="A209" s="3"/>
      <c r="B209" s="122"/>
      <c r="C209" s="123" t="s">
        <v>53</v>
      </c>
      <c r="D209" s="4"/>
      <c r="E209" s="58"/>
      <c r="F209" s="179"/>
      <c r="G209" s="179"/>
      <c r="H209" s="179"/>
    </row>
    <row r="210" spans="1:8" x14ac:dyDescent="0.35">
      <c r="A210" s="3"/>
      <c r="B210" s="117"/>
      <c r="C210" s="117"/>
      <c r="D210" s="59" t="s">
        <v>25</v>
      </c>
      <c r="E210" s="58"/>
      <c r="F210" s="179"/>
      <c r="G210" s="179"/>
      <c r="H210" s="179"/>
    </row>
    <row r="211" spans="1:8" s="57" customFormat="1" ht="5.5" x14ac:dyDescent="0.15">
      <c r="A211" s="55"/>
      <c r="B211" s="60"/>
      <c r="C211" s="60"/>
      <c r="D211" s="16"/>
      <c r="E211" s="55"/>
      <c r="F211" s="98"/>
      <c r="G211" s="98"/>
      <c r="H211" s="98"/>
    </row>
    <row r="212" spans="1:8" s="3" customFormat="1" ht="12.5" x14ac:dyDescent="0.25">
      <c r="A212" s="3" t="s">
        <v>12</v>
      </c>
      <c r="B212" s="177" t="s">
        <v>183</v>
      </c>
      <c r="C212" s="178"/>
      <c r="D212" s="4"/>
      <c r="E212" s="58"/>
      <c r="F212" s="179"/>
      <c r="G212" s="179"/>
      <c r="H212" s="179"/>
    </row>
    <row r="213" spans="1:8" x14ac:dyDescent="0.35">
      <c r="A213" s="3"/>
      <c r="B213" s="177"/>
      <c r="C213" s="178"/>
      <c r="D213" s="59" t="s">
        <v>25</v>
      </c>
      <c r="E213" s="58"/>
      <c r="F213" s="179"/>
      <c r="G213" s="179"/>
      <c r="H213" s="179"/>
    </row>
    <row r="214" spans="1:8" s="57" customFormat="1" ht="5.5" x14ac:dyDescent="0.15">
      <c r="A214" s="55"/>
      <c r="B214" s="60"/>
      <c r="C214" s="60"/>
      <c r="D214" s="16"/>
      <c r="E214" s="55"/>
      <c r="F214" s="98"/>
      <c r="G214" s="98"/>
      <c r="H214" s="98"/>
    </row>
    <row r="215" spans="1:8" s="3" customFormat="1" ht="16" thickBot="1" x14ac:dyDescent="0.4">
      <c r="A215" s="1"/>
      <c r="B215" s="77"/>
      <c r="C215" s="64" t="s">
        <v>37</v>
      </c>
      <c r="D215" s="5">
        <f>(D197+D199+D201+D203+D205+D207+D209+D212)*3</f>
        <v>0</v>
      </c>
      <c r="E215" s="14"/>
      <c r="F215" s="99"/>
      <c r="G215" s="108"/>
      <c r="H215" s="104"/>
    </row>
    <row r="216" spans="1:8" ht="16" thickTop="1" x14ac:dyDescent="0.35">
      <c r="A216" s="3"/>
      <c r="B216" s="61"/>
      <c r="C216" s="61"/>
      <c r="D216" s="71"/>
      <c r="E216" s="58"/>
      <c r="F216" s="58"/>
      <c r="G216" s="58"/>
      <c r="H216" s="58"/>
    </row>
    <row r="217" spans="1:8" s="57" customFormat="1" ht="5.5" x14ac:dyDescent="0.15">
      <c r="A217" s="55"/>
      <c r="B217" s="60"/>
      <c r="C217" s="60"/>
      <c r="D217" s="16"/>
      <c r="E217" s="55"/>
      <c r="F217" s="98"/>
      <c r="G217" s="98"/>
      <c r="H217" s="98"/>
    </row>
    <row r="218" spans="1:8" x14ac:dyDescent="0.35">
      <c r="A218" s="126" t="s">
        <v>54</v>
      </c>
      <c r="B218" s="133"/>
      <c r="C218" s="133"/>
      <c r="D218" s="132"/>
      <c r="E218" s="127"/>
      <c r="F218" s="133"/>
      <c r="G218" s="130" t="s">
        <v>19</v>
      </c>
      <c r="H218" s="133"/>
    </row>
    <row r="219" spans="1:8" s="57" customFormat="1" ht="5.5" x14ac:dyDescent="0.15">
      <c r="A219" s="55"/>
      <c r="B219" s="60"/>
      <c r="C219" s="60"/>
      <c r="D219" s="16"/>
      <c r="E219" s="55"/>
      <c r="F219" s="98"/>
      <c r="G219" s="98"/>
      <c r="H219" s="98"/>
    </row>
    <row r="220" spans="1:8" s="3" customFormat="1" ht="12.5" x14ac:dyDescent="0.25">
      <c r="A220" s="3" t="s">
        <v>66</v>
      </c>
      <c r="B220" s="177" t="s">
        <v>55</v>
      </c>
      <c r="C220" s="178"/>
      <c r="D220" s="4"/>
      <c r="E220" s="58"/>
      <c r="F220" s="179"/>
      <c r="G220" s="179"/>
      <c r="H220" s="179"/>
    </row>
    <row r="221" spans="1:8" x14ac:dyDescent="0.35">
      <c r="A221" s="3"/>
      <c r="B221" s="177"/>
      <c r="C221" s="178"/>
      <c r="D221" s="59" t="s">
        <v>25</v>
      </c>
      <c r="E221" s="58"/>
      <c r="F221" s="179"/>
      <c r="G221" s="179"/>
      <c r="H221" s="179"/>
    </row>
    <row r="222" spans="1:8" s="57" customFormat="1" ht="5.5" x14ac:dyDescent="0.15">
      <c r="A222" s="55"/>
      <c r="B222" s="60"/>
      <c r="C222" s="60"/>
      <c r="D222" s="88"/>
      <c r="E222" s="55"/>
      <c r="F222" s="98"/>
      <c r="G222" s="98"/>
      <c r="H222" s="98"/>
    </row>
    <row r="223" spans="1:8" s="3" customFormat="1" ht="12.5" x14ac:dyDescent="0.25">
      <c r="A223" s="3" t="s">
        <v>63</v>
      </c>
      <c r="B223" s="180" t="s">
        <v>56</v>
      </c>
      <c r="C223" s="181"/>
      <c r="D223" s="15"/>
      <c r="E223" s="62"/>
      <c r="F223" s="179"/>
      <c r="G223" s="179"/>
      <c r="H223" s="179"/>
    </row>
    <row r="224" spans="1:8" s="3" customFormat="1" ht="12.5" x14ac:dyDescent="0.25">
      <c r="B224" s="180"/>
      <c r="C224" s="181"/>
      <c r="D224" s="59" t="s">
        <v>39</v>
      </c>
      <c r="E224" s="62"/>
      <c r="F224" s="179"/>
      <c r="G224" s="179"/>
      <c r="H224" s="179"/>
    </row>
    <row r="225" spans="1:8" s="57" customFormat="1" ht="5.5" x14ac:dyDescent="0.15">
      <c r="A225" s="55"/>
      <c r="B225" s="60"/>
      <c r="C225" s="60"/>
      <c r="D225" s="16"/>
      <c r="E225" s="55"/>
      <c r="F225" s="98"/>
      <c r="G225" s="98"/>
      <c r="H225" s="98"/>
    </row>
    <row r="226" spans="1:8" s="3" customFormat="1" ht="12.5" x14ac:dyDescent="0.25">
      <c r="A226" s="3" t="s">
        <v>64</v>
      </c>
      <c r="B226" s="180" t="s">
        <v>78</v>
      </c>
      <c r="C226" s="181"/>
      <c r="D226" s="4"/>
      <c r="F226" s="179"/>
      <c r="G226" s="179"/>
      <c r="H226" s="179"/>
    </row>
    <row r="227" spans="1:8" x14ac:dyDescent="0.35">
      <c r="A227" s="3"/>
      <c r="B227" s="180"/>
      <c r="C227" s="181"/>
      <c r="D227" s="59" t="s">
        <v>39</v>
      </c>
      <c r="F227" s="179"/>
      <c r="G227" s="179"/>
      <c r="H227" s="179"/>
    </row>
    <row r="228" spans="1:8" s="57" customFormat="1" ht="5.5" x14ac:dyDescent="0.15">
      <c r="A228" s="55"/>
      <c r="B228" s="60"/>
      <c r="C228" s="60"/>
      <c r="D228" s="16"/>
      <c r="E228" s="55"/>
      <c r="F228" s="98"/>
      <c r="G228" s="98"/>
      <c r="H228" s="98"/>
    </row>
    <row r="229" spans="1:8" x14ac:dyDescent="0.35">
      <c r="A229" s="3" t="s">
        <v>65</v>
      </c>
      <c r="B229" s="180" t="s">
        <v>79</v>
      </c>
      <c r="C229" s="181"/>
      <c r="D229" s="4"/>
      <c r="F229" s="179"/>
      <c r="G229" s="179"/>
      <c r="H229" s="179"/>
    </row>
    <row r="230" spans="1:8" x14ac:dyDescent="0.35">
      <c r="A230" s="3"/>
      <c r="B230" s="180"/>
      <c r="C230" s="181"/>
      <c r="D230" s="59" t="s">
        <v>39</v>
      </c>
      <c r="F230" s="179"/>
      <c r="G230" s="179"/>
      <c r="H230" s="179"/>
    </row>
    <row r="231" spans="1:8" s="57" customFormat="1" ht="5.5" x14ac:dyDescent="0.15">
      <c r="A231" s="55"/>
      <c r="B231" s="60"/>
      <c r="C231" s="60"/>
      <c r="D231" s="16"/>
      <c r="E231" s="55"/>
      <c r="F231" s="98"/>
      <c r="G231" s="98"/>
      <c r="H231" s="98"/>
    </row>
    <row r="232" spans="1:8" s="3" customFormat="1" ht="12.5" x14ac:dyDescent="0.25">
      <c r="A232" s="3" t="s">
        <v>62</v>
      </c>
      <c r="B232" s="180" t="s">
        <v>57</v>
      </c>
      <c r="C232" s="181"/>
      <c r="D232" s="4"/>
      <c r="F232" s="179"/>
      <c r="G232" s="179"/>
      <c r="H232" s="179"/>
    </row>
    <row r="233" spans="1:8" s="3" customFormat="1" ht="12.5" x14ac:dyDescent="0.25">
      <c r="B233" s="180"/>
      <c r="C233" s="181"/>
      <c r="D233" s="59" t="s">
        <v>39</v>
      </c>
      <c r="F233" s="179"/>
      <c r="G233" s="179"/>
      <c r="H233" s="179"/>
    </row>
    <row r="234" spans="1:8" s="57" customFormat="1" ht="5.5" x14ac:dyDescent="0.15">
      <c r="A234" s="55"/>
      <c r="B234" s="60"/>
      <c r="C234" s="60"/>
      <c r="D234" s="16"/>
      <c r="E234" s="55"/>
      <c r="F234" s="98"/>
      <c r="G234" s="98"/>
      <c r="H234" s="98"/>
    </row>
    <row r="235" spans="1:8" s="3" customFormat="1" ht="12.5" x14ac:dyDescent="0.25">
      <c r="A235" s="3" t="s">
        <v>68</v>
      </c>
      <c r="B235" s="180" t="s">
        <v>58</v>
      </c>
      <c r="C235" s="181"/>
      <c r="D235" s="4"/>
      <c r="F235" s="179"/>
      <c r="G235" s="179"/>
      <c r="H235" s="179"/>
    </row>
    <row r="236" spans="1:8" s="3" customFormat="1" ht="12.5" x14ac:dyDescent="0.25">
      <c r="B236" s="180"/>
      <c r="C236" s="181"/>
      <c r="D236" s="59" t="s">
        <v>39</v>
      </c>
      <c r="F236" s="179"/>
      <c r="G236" s="179"/>
      <c r="H236" s="179"/>
    </row>
    <row r="237" spans="1:8" s="57" customFormat="1" ht="5.5" x14ac:dyDescent="0.15">
      <c r="A237" s="55"/>
      <c r="B237" s="55"/>
      <c r="C237" s="55"/>
      <c r="D237" s="63"/>
      <c r="E237" s="55"/>
      <c r="F237" s="98"/>
      <c r="G237" s="98"/>
      <c r="H237" s="98"/>
    </row>
    <row r="238" spans="1:8" ht="16" thickBot="1" x14ac:dyDescent="0.4">
      <c r="C238" s="64" t="s">
        <v>30</v>
      </c>
      <c r="D238" s="5">
        <f>D220*2</f>
        <v>0</v>
      </c>
      <c r="E238" s="6"/>
      <c r="F238" s="99"/>
      <c r="G238" s="103"/>
      <c r="H238" s="103"/>
    </row>
    <row r="239" spans="1:8" s="57" customFormat="1" ht="6" thickTop="1" x14ac:dyDescent="0.15">
      <c r="C239" s="65"/>
      <c r="D239" s="7"/>
      <c r="E239" s="8"/>
      <c r="F239" s="101"/>
      <c r="G239" s="100"/>
      <c r="H239" s="100"/>
    </row>
    <row r="240" spans="1:8" x14ac:dyDescent="0.35">
      <c r="C240" s="64" t="s">
        <v>20</v>
      </c>
      <c r="D240" s="9">
        <f>IF(D223="JA",1,0)+IF(D226="JA",1,0)+IF(D229="JA",1,0)+IF(D232="JA",1,0)+IF(D235="JA",1,0)</f>
        <v>0</v>
      </c>
      <c r="E240" s="6"/>
      <c r="F240" s="99" t="str">
        <f>IF(D240+D242&lt;5,"Du har glemt å skrive eller skrevet feil i JA/NEI-felt!","")</f>
        <v>Du har glemt å skrive eller skrevet feil i JA/NEI-felt!</v>
      </c>
      <c r="G240" s="103"/>
      <c r="H240" s="103"/>
    </row>
    <row r="241" spans="1:8" s="57" customFormat="1" ht="5.5" x14ac:dyDescent="0.15">
      <c r="C241" s="65"/>
      <c r="D241" s="17"/>
      <c r="E241" s="8"/>
      <c r="F241" s="101"/>
      <c r="G241" s="100"/>
      <c r="H241" s="100"/>
    </row>
    <row r="242" spans="1:8" x14ac:dyDescent="0.35">
      <c r="C242" s="64" t="s">
        <v>21</v>
      </c>
      <c r="D242" s="9">
        <f>IF(D223="NEI",1,0)+IF(D226="NEI",1,0)+IF(D229="NEI",1,0)+IF(D232="NEI",1,0)+IF(D235="NEI",1,0)</f>
        <v>0</v>
      </c>
      <c r="E242" s="6"/>
      <c r="F242" s="102"/>
      <c r="G242" s="103"/>
      <c r="H242" s="103"/>
    </row>
    <row r="243" spans="1:8" s="89" customFormat="1" ht="4.5" x14ac:dyDescent="0.15">
      <c r="C243" s="90"/>
      <c r="D243" s="91"/>
      <c r="F243" s="111"/>
      <c r="G243" s="111"/>
      <c r="H243" s="111"/>
    </row>
    <row r="244" spans="1:8" x14ac:dyDescent="0.35">
      <c r="C244" s="64"/>
      <c r="D244" s="79"/>
      <c r="F244" s="103"/>
      <c r="G244" s="103"/>
      <c r="H244" s="103"/>
    </row>
    <row r="245" spans="1:8" x14ac:dyDescent="0.35">
      <c r="A245" s="126" t="s">
        <v>59</v>
      </c>
      <c r="B245" s="133"/>
      <c r="C245" s="133"/>
      <c r="D245" s="132"/>
      <c r="E245" s="127"/>
      <c r="F245" s="133"/>
      <c r="G245" s="130" t="s">
        <v>19</v>
      </c>
      <c r="H245" s="133"/>
    </row>
    <row r="246" spans="1:8" s="57" customFormat="1" ht="5.5" x14ac:dyDescent="0.15">
      <c r="A246" s="55"/>
      <c r="B246" s="60"/>
      <c r="C246" s="60"/>
      <c r="D246" s="16"/>
      <c r="E246" s="55"/>
      <c r="F246" s="98"/>
      <c r="G246" s="98"/>
      <c r="H246" s="98"/>
    </row>
    <row r="247" spans="1:8" s="3" customFormat="1" ht="12.5" x14ac:dyDescent="0.25">
      <c r="A247" s="3" t="s">
        <v>11</v>
      </c>
      <c r="B247" s="177" t="s">
        <v>60</v>
      </c>
      <c r="C247" s="178"/>
      <c r="D247" s="4"/>
      <c r="E247" s="58"/>
      <c r="F247" s="179"/>
      <c r="G247" s="179"/>
      <c r="H247" s="179"/>
    </row>
    <row r="248" spans="1:8" x14ac:dyDescent="0.35">
      <c r="A248" s="3"/>
      <c r="B248" s="177"/>
      <c r="C248" s="178"/>
      <c r="D248" s="59" t="s">
        <v>25</v>
      </c>
      <c r="E248" s="58"/>
      <c r="F248" s="179"/>
      <c r="G248" s="179"/>
      <c r="H248" s="179"/>
    </row>
    <row r="249" spans="1:8" s="57" customFormat="1" ht="5.5" x14ac:dyDescent="0.15">
      <c r="A249" s="55"/>
      <c r="B249" s="60"/>
      <c r="C249" s="60"/>
      <c r="D249" s="16"/>
      <c r="E249" s="55"/>
      <c r="F249" s="98"/>
      <c r="G249" s="98"/>
      <c r="H249" s="98"/>
    </row>
    <row r="250" spans="1:8" s="3" customFormat="1" ht="12.5" x14ac:dyDescent="0.25">
      <c r="A250" s="3" t="s">
        <v>12</v>
      </c>
      <c r="B250" s="177" t="s">
        <v>147</v>
      </c>
      <c r="C250" s="178"/>
      <c r="D250" s="4"/>
      <c r="E250" s="58"/>
      <c r="F250" s="179"/>
      <c r="G250" s="179"/>
      <c r="H250" s="179"/>
    </row>
    <row r="251" spans="1:8" x14ac:dyDescent="0.35">
      <c r="A251" s="3"/>
      <c r="B251" s="177"/>
      <c r="C251" s="178"/>
      <c r="D251" s="59" t="s">
        <v>39</v>
      </c>
      <c r="E251" s="58"/>
      <c r="F251" s="179"/>
      <c r="G251" s="179"/>
      <c r="H251" s="179"/>
    </row>
    <row r="252" spans="1:8" s="57" customFormat="1" ht="5.5" x14ac:dyDescent="0.15">
      <c r="A252" s="55"/>
      <c r="B252" s="60"/>
      <c r="C252" s="60"/>
      <c r="D252" s="16"/>
      <c r="E252" s="55"/>
      <c r="F252" s="98"/>
      <c r="G252" s="98"/>
      <c r="H252" s="98"/>
    </row>
    <row r="253" spans="1:8" s="3" customFormat="1" ht="12.5" x14ac:dyDescent="0.25">
      <c r="A253" s="3" t="s">
        <v>13</v>
      </c>
      <c r="B253" s="177" t="s">
        <v>150</v>
      </c>
      <c r="C253" s="178"/>
      <c r="D253" s="4"/>
      <c r="E253" s="58"/>
      <c r="F253" s="179"/>
      <c r="G253" s="179"/>
      <c r="H253" s="179"/>
    </row>
    <row r="254" spans="1:8" x14ac:dyDescent="0.35">
      <c r="A254" s="3"/>
      <c r="B254" s="177"/>
      <c r="C254" s="178"/>
      <c r="D254" s="59" t="s">
        <v>25</v>
      </c>
      <c r="E254" s="58"/>
      <c r="F254" s="179"/>
      <c r="G254" s="179"/>
      <c r="H254" s="179"/>
    </row>
    <row r="255" spans="1:8" s="57" customFormat="1" ht="5.5" x14ac:dyDescent="0.15">
      <c r="A255" s="55"/>
      <c r="B255" s="60"/>
      <c r="C255" s="60"/>
      <c r="D255" s="16"/>
      <c r="E255" s="55"/>
      <c r="F255" s="98"/>
      <c r="G255" s="98"/>
      <c r="H255" s="98"/>
    </row>
    <row r="256" spans="1:8" s="3" customFormat="1" ht="12.5" x14ac:dyDescent="0.25">
      <c r="A256" s="3" t="s">
        <v>14</v>
      </c>
      <c r="B256" s="177" t="s">
        <v>148</v>
      </c>
      <c r="C256" s="178"/>
      <c r="D256" s="4"/>
      <c r="E256" s="58"/>
      <c r="F256" s="179"/>
      <c r="G256" s="179"/>
      <c r="H256" s="179"/>
    </row>
    <row r="257" spans="1:8" x14ac:dyDescent="0.35">
      <c r="A257" s="3"/>
      <c r="B257" s="177"/>
      <c r="C257" s="178"/>
      <c r="D257" s="59" t="s">
        <v>39</v>
      </c>
      <c r="E257" s="58"/>
      <c r="F257" s="179"/>
      <c r="G257" s="179"/>
      <c r="H257" s="179"/>
    </row>
    <row r="258" spans="1:8" s="57" customFormat="1" ht="5.5" x14ac:dyDescent="0.15">
      <c r="A258" s="55"/>
      <c r="B258" s="60"/>
      <c r="C258" s="60"/>
      <c r="D258" s="16"/>
      <c r="E258" s="55"/>
      <c r="F258" s="98"/>
      <c r="G258" s="98"/>
      <c r="H258" s="98"/>
    </row>
    <row r="259" spans="1:8" s="3" customFormat="1" ht="12.5" x14ac:dyDescent="0.25">
      <c r="A259" s="3" t="s">
        <v>16</v>
      </c>
      <c r="B259" s="177" t="s">
        <v>149</v>
      </c>
      <c r="C259" s="178"/>
      <c r="D259" s="4"/>
      <c r="E259" s="58"/>
      <c r="F259" s="179"/>
      <c r="G259" s="179"/>
      <c r="H259" s="179"/>
    </row>
    <row r="260" spans="1:8" x14ac:dyDescent="0.35">
      <c r="A260" s="3"/>
      <c r="B260" s="177"/>
      <c r="C260" s="178"/>
      <c r="D260" s="59" t="s">
        <v>39</v>
      </c>
      <c r="E260" s="58"/>
      <c r="F260" s="179"/>
      <c r="G260" s="179"/>
      <c r="H260" s="179"/>
    </row>
    <row r="261" spans="1:8" s="57" customFormat="1" ht="5.5" x14ac:dyDescent="0.15">
      <c r="A261" s="55"/>
      <c r="B261" s="60"/>
      <c r="C261" s="60"/>
      <c r="D261" s="16"/>
      <c r="E261" s="55"/>
      <c r="F261" s="98"/>
      <c r="G261" s="98"/>
      <c r="H261" s="98"/>
    </row>
    <row r="262" spans="1:8" ht="16" thickBot="1" x14ac:dyDescent="0.4">
      <c r="C262" s="64" t="s">
        <v>30</v>
      </c>
      <c r="D262" s="5">
        <f>(D247+D253)*2</f>
        <v>0</v>
      </c>
      <c r="E262" s="6"/>
      <c r="F262" s="99"/>
      <c r="G262" s="103"/>
      <c r="H262" s="103"/>
    </row>
    <row r="263" spans="1:8" s="57" customFormat="1" ht="6" thickTop="1" x14ac:dyDescent="0.15">
      <c r="C263" s="65"/>
      <c r="D263" s="7"/>
      <c r="E263" s="8"/>
      <c r="F263" s="101"/>
      <c r="G263" s="100"/>
      <c r="H263" s="100"/>
    </row>
    <row r="264" spans="1:8" x14ac:dyDescent="0.35">
      <c r="C264" s="64" t="s">
        <v>20</v>
      </c>
      <c r="D264" s="9">
        <f>IF(D250="JA",1,0)+IF(D256="JA",1,0)+IF(D259="JA",1,0)</f>
        <v>0</v>
      </c>
      <c r="E264" s="6"/>
      <c r="F264" s="99" t="str">
        <f>IF(D264+D266&lt;3,"Du har glemt å skrive eller skrevet feil i JA/NEI-felt!","")</f>
        <v>Du har glemt å skrive eller skrevet feil i JA/NEI-felt!</v>
      </c>
      <c r="G264" s="103"/>
      <c r="H264" s="103"/>
    </row>
    <row r="265" spans="1:8" s="57" customFormat="1" ht="5.5" x14ac:dyDescent="0.15">
      <c r="C265" s="65"/>
      <c r="D265" s="10"/>
      <c r="E265" s="8"/>
      <c r="F265" s="101"/>
      <c r="G265" s="100"/>
      <c r="H265" s="100"/>
    </row>
    <row r="266" spans="1:8" x14ac:dyDescent="0.35">
      <c r="C266" s="64" t="s">
        <v>21</v>
      </c>
      <c r="D266" s="9">
        <f>IF(D250="NEI",1,0)+IF(D256="NEI",1,0)+IF(D259="NEI",1,0)</f>
        <v>0</v>
      </c>
      <c r="E266" s="6"/>
      <c r="F266" s="102"/>
      <c r="G266" s="103"/>
      <c r="H266" s="103"/>
    </row>
    <row r="267" spans="1:8" x14ac:dyDescent="0.35">
      <c r="A267" s="126" t="s">
        <v>61</v>
      </c>
      <c r="B267" s="133"/>
      <c r="C267" s="133"/>
      <c r="D267" s="132"/>
      <c r="E267" s="127"/>
      <c r="F267" s="133"/>
      <c r="G267" s="130" t="s">
        <v>19</v>
      </c>
      <c r="H267" s="133"/>
    </row>
    <row r="268" spans="1:8" s="57" customFormat="1" ht="5.5" x14ac:dyDescent="0.15">
      <c r="A268" s="55"/>
      <c r="B268" s="60"/>
      <c r="C268" s="60"/>
      <c r="D268" s="16"/>
      <c r="E268" s="55"/>
      <c r="F268" s="98"/>
      <c r="G268" s="98"/>
      <c r="H268" s="98"/>
    </row>
    <row r="269" spans="1:8" x14ac:dyDescent="0.35">
      <c r="A269" s="53" t="s">
        <v>121</v>
      </c>
      <c r="D269" s="59"/>
      <c r="E269" s="92"/>
      <c r="F269" s="112"/>
      <c r="G269" s="112"/>
      <c r="H269" s="112"/>
    </row>
    <row r="270" spans="1:8" s="57" customFormat="1" ht="5.5" x14ac:dyDescent="0.15">
      <c r="A270" s="55"/>
      <c r="B270" s="60"/>
      <c r="C270" s="60"/>
      <c r="D270" s="16"/>
      <c r="E270" s="55"/>
      <c r="F270" s="98"/>
      <c r="G270" s="98"/>
      <c r="H270" s="98"/>
    </row>
    <row r="271" spans="1:8" x14ac:dyDescent="0.35">
      <c r="A271" s="93" t="s">
        <v>11</v>
      </c>
      <c r="B271" s="182" t="s">
        <v>69</v>
      </c>
      <c r="C271" s="183"/>
      <c r="D271" s="4"/>
      <c r="F271" s="179"/>
      <c r="G271" s="179"/>
      <c r="H271" s="179"/>
    </row>
    <row r="272" spans="1:8" x14ac:dyDescent="0.35">
      <c r="B272" s="184"/>
      <c r="C272" s="183"/>
      <c r="D272" s="59" t="s">
        <v>25</v>
      </c>
      <c r="F272" s="179"/>
      <c r="G272" s="179"/>
      <c r="H272" s="179"/>
    </row>
    <row r="273" spans="1:8" x14ac:dyDescent="0.35">
      <c r="B273" s="184"/>
      <c r="C273" s="183"/>
      <c r="D273" s="59"/>
      <c r="F273" s="179"/>
      <c r="G273" s="179"/>
      <c r="H273" s="179"/>
    </row>
    <row r="274" spans="1:8" s="57" customFormat="1" ht="5.5" x14ac:dyDescent="0.15">
      <c r="A274" s="55"/>
      <c r="B274" s="60"/>
      <c r="C274" s="60"/>
      <c r="D274" s="16"/>
      <c r="E274" s="55"/>
      <c r="F274" s="113"/>
      <c r="G274" s="113"/>
      <c r="H274" s="113"/>
    </row>
    <row r="275" spans="1:8" x14ac:dyDescent="0.35">
      <c r="A275" s="93" t="s">
        <v>12</v>
      </c>
      <c r="B275" s="182" t="s">
        <v>70</v>
      </c>
      <c r="C275" s="183"/>
      <c r="D275" s="4"/>
      <c r="F275" s="179"/>
      <c r="G275" s="179"/>
      <c r="H275" s="179"/>
    </row>
    <row r="276" spans="1:8" x14ac:dyDescent="0.35">
      <c r="A276" s="93"/>
      <c r="B276" s="184"/>
      <c r="C276" s="183"/>
      <c r="D276" s="59" t="s">
        <v>25</v>
      </c>
      <c r="F276" s="179"/>
      <c r="G276" s="179"/>
      <c r="H276" s="179"/>
    </row>
    <row r="277" spans="1:8" x14ac:dyDescent="0.35">
      <c r="B277" s="184"/>
      <c r="C277" s="183"/>
      <c r="D277" s="59"/>
      <c r="F277" s="179"/>
      <c r="G277" s="179"/>
      <c r="H277" s="179"/>
    </row>
    <row r="278" spans="1:8" s="57" customFormat="1" ht="5.5" x14ac:dyDescent="0.15">
      <c r="A278" s="55"/>
      <c r="B278" s="60"/>
      <c r="C278" s="60"/>
      <c r="D278" s="16"/>
      <c r="E278" s="55"/>
      <c r="F278" s="113"/>
      <c r="G278" s="113"/>
      <c r="H278" s="113"/>
    </row>
    <row r="279" spans="1:8" x14ac:dyDescent="0.35">
      <c r="A279" s="93" t="s">
        <v>13</v>
      </c>
      <c r="B279" s="182" t="s">
        <v>71</v>
      </c>
      <c r="C279" s="183"/>
      <c r="D279" s="4"/>
      <c r="F279" s="179"/>
      <c r="G279" s="179"/>
      <c r="H279" s="179"/>
    </row>
    <row r="280" spans="1:8" x14ac:dyDescent="0.35">
      <c r="A280" s="93"/>
      <c r="B280" s="184"/>
      <c r="C280" s="183"/>
      <c r="D280" s="59" t="s">
        <v>25</v>
      </c>
      <c r="F280" s="179"/>
      <c r="G280" s="179"/>
      <c r="H280" s="179"/>
    </row>
    <row r="281" spans="1:8" x14ac:dyDescent="0.35">
      <c r="B281" s="184"/>
      <c r="C281" s="183"/>
      <c r="D281" s="59"/>
      <c r="F281" s="179"/>
      <c r="G281" s="179"/>
      <c r="H281" s="179"/>
    </row>
    <row r="282" spans="1:8" s="57" customFormat="1" ht="5.5" x14ac:dyDescent="0.15">
      <c r="A282" s="55"/>
      <c r="B282" s="60"/>
      <c r="C282" s="60"/>
      <c r="D282" s="16"/>
      <c r="E282" s="55"/>
      <c r="F282" s="113"/>
      <c r="G282" s="113"/>
      <c r="H282" s="113"/>
    </row>
    <row r="283" spans="1:8" x14ac:dyDescent="0.35">
      <c r="A283" s="93" t="s">
        <v>14</v>
      </c>
      <c r="B283" s="182" t="s">
        <v>72</v>
      </c>
      <c r="C283" s="183"/>
      <c r="D283" s="4"/>
      <c r="F283" s="179"/>
      <c r="G283" s="179"/>
      <c r="H283" s="179"/>
    </row>
    <row r="284" spans="1:8" x14ac:dyDescent="0.35">
      <c r="A284" s="93"/>
      <c r="B284" s="184"/>
      <c r="C284" s="183"/>
      <c r="D284" s="59" t="s">
        <v>25</v>
      </c>
      <c r="F284" s="179"/>
      <c r="G284" s="179"/>
      <c r="H284" s="179"/>
    </row>
    <row r="285" spans="1:8" x14ac:dyDescent="0.35">
      <c r="B285" s="184"/>
      <c r="C285" s="183"/>
      <c r="D285" s="59"/>
      <c r="F285" s="179"/>
      <c r="G285" s="179"/>
      <c r="H285" s="179"/>
    </row>
    <row r="286" spans="1:8" ht="6.15" customHeight="1" x14ac:dyDescent="0.35">
      <c r="A286" s="55"/>
      <c r="B286" s="60"/>
      <c r="C286" s="60"/>
      <c r="D286" s="16"/>
      <c r="E286" s="55"/>
      <c r="F286" s="113"/>
      <c r="G286" s="113"/>
      <c r="H286" s="113"/>
    </row>
    <row r="287" spans="1:8" x14ac:dyDescent="0.35">
      <c r="A287" s="93" t="s">
        <v>62</v>
      </c>
      <c r="B287" s="182" t="s">
        <v>75</v>
      </c>
      <c r="C287" s="183"/>
      <c r="D287" s="4"/>
      <c r="F287" s="179"/>
      <c r="G287" s="179"/>
      <c r="H287" s="179"/>
    </row>
    <row r="288" spans="1:8" x14ac:dyDescent="0.35">
      <c r="A288" s="93"/>
      <c r="B288" s="184"/>
      <c r="C288" s="183"/>
      <c r="D288" s="59" t="s">
        <v>25</v>
      </c>
      <c r="F288" s="179"/>
      <c r="G288" s="179"/>
      <c r="H288" s="179"/>
    </row>
    <row r="289" spans="1:8" x14ac:dyDescent="0.35">
      <c r="B289" s="184"/>
      <c r="C289" s="183"/>
      <c r="D289" s="59"/>
      <c r="F289" s="179"/>
      <c r="G289" s="179"/>
      <c r="H289" s="179"/>
    </row>
    <row r="290" spans="1:8" s="57" customFormat="1" ht="5.5" x14ac:dyDescent="0.15">
      <c r="A290" s="55"/>
      <c r="B290" s="60"/>
      <c r="C290" s="60"/>
      <c r="D290" s="16"/>
      <c r="E290" s="55"/>
      <c r="F290" s="113"/>
      <c r="G290" s="113"/>
      <c r="H290" s="113"/>
    </row>
    <row r="291" spans="1:8" x14ac:dyDescent="0.35">
      <c r="A291" s="93" t="s">
        <v>68</v>
      </c>
      <c r="B291" s="189" t="s">
        <v>181</v>
      </c>
      <c r="C291" s="178"/>
      <c r="D291" s="4"/>
      <c r="F291" s="179"/>
      <c r="G291" s="179"/>
      <c r="H291" s="179"/>
    </row>
    <row r="292" spans="1:8" x14ac:dyDescent="0.35">
      <c r="A292" s="93"/>
      <c r="B292" s="177"/>
      <c r="C292" s="178"/>
      <c r="D292" s="59" t="s">
        <v>25</v>
      </c>
      <c r="F292" s="179"/>
      <c r="G292" s="179"/>
      <c r="H292" s="179"/>
    </row>
    <row r="293" spans="1:8" x14ac:dyDescent="0.35">
      <c r="B293" s="177"/>
      <c r="C293" s="178"/>
      <c r="D293" s="59"/>
      <c r="F293" s="179"/>
      <c r="G293" s="179"/>
      <c r="H293" s="179"/>
    </row>
    <row r="294" spans="1:8" s="57" customFormat="1" ht="5.5" x14ac:dyDescent="0.15">
      <c r="A294" s="55"/>
      <c r="B294" s="60"/>
      <c r="C294" s="60"/>
      <c r="D294" s="16"/>
      <c r="E294" s="55"/>
      <c r="F294" s="113"/>
      <c r="G294" s="113"/>
      <c r="H294" s="113"/>
    </row>
    <row r="295" spans="1:8" x14ac:dyDescent="0.35">
      <c r="A295" s="93" t="s">
        <v>18</v>
      </c>
      <c r="B295" s="182" t="s">
        <v>73</v>
      </c>
      <c r="C295" s="183"/>
      <c r="D295" s="4"/>
      <c r="F295" s="179"/>
      <c r="G295" s="179"/>
      <c r="H295" s="179"/>
    </row>
    <row r="296" spans="1:8" x14ac:dyDescent="0.35">
      <c r="A296" s="93"/>
      <c r="B296" s="184"/>
      <c r="C296" s="183"/>
      <c r="D296" s="59" t="s">
        <v>25</v>
      </c>
      <c r="F296" s="179"/>
      <c r="G296" s="179"/>
      <c r="H296" s="179"/>
    </row>
    <row r="297" spans="1:8" x14ac:dyDescent="0.35">
      <c r="B297" s="184"/>
      <c r="C297" s="183"/>
      <c r="D297" s="59"/>
      <c r="F297" s="179"/>
      <c r="G297" s="179"/>
      <c r="H297" s="179"/>
    </row>
    <row r="298" spans="1:8" s="57" customFormat="1" ht="5.5" x14ac:dyDescent="0.15">
      <c r="A298" s="55"/>
      <c r="B298" s="60"/>
      <c r="C298" s="60"/>
      <c r="D298" s="16"/>
      <c r="E298" s="55"/>
      <c r="F298" s="113"/>
      <c r="G298" s="113"/>
      <c r="H298" s="113"/>
    </row>
    <row r="299" spans="1:8" x14ac:dyDescent="0.35">
      <c r="A299" s="93" t="s">
        <v>152</v>
      </c>
      <c r="B299" s="182" t="s">
        <v>74</v>
      </c>
      <c r="C299" s="183"/>
      <c r="D299" s="4"/>
      <c r="F299" s="179"/>
      <c r="G299" s="179"/>
      <c r="H299" s="179"/>
    </row>
    <row r="300" spans="1:8" x14ac:dyDescent="0.35">
      <c r="A300" s="93"/>
      <c r="B300" s="184"/>
      <c r="C300" s="183"/>
      <c r="D300" s="59" t="s">
        <v>25</v>
      </c>
      <c r="F300" s="179"/>
      <c r="G300" s="179"/>
      <c r="H300" s="179"/>
    </row>
    <row r="301" spans="1:8" x14ac:dyDescent="0.35">
      <c r="B301" s="184"/>
      <c r="C301" s="183"/>
      <c r="D301" s="59"/>
      <c r="F301" s="179"/>
      <c r="G301" s="179"/>
      <c r="H301" s="179"/>
    </row>
    <row r="302" spans="1:8" s="57" customFormat="1" ht="5.5" x14ac:dyDescent="0.15">
      <c r="A302" s="55"/>
      <c r="B302" s="60"/>
      <c r="C302" s="60"/>
      <c r="D302" s="16"/>
      <c r="E302" s="55"/>
      <c r="F302" s="113"/>
      <c r="G302" s="113"/>
      <c r="H302" s="113"/>
    </row>
    <row r="303" spans="1:8" x14ac:dyDescent="0.35">
      <c r="A303" s="93" t="s">
        <v>153</v>
      </c>
      <c r="B303" s="182" t="s">
        <v>80</v>
      </c>
      <c r="C303" s="183"/>
      <c r="D303" s="4"/>
      <c r="F303" s="179"/>
      <c r="G303" s="179"/>
      <c r="H303" s="179"/>
    </row>
    <row r="304" spans="1:8" x14ac:dyDescent="0.35">
      <c r="B304" s="184"/>
      <c r="C304" s="183"/>
      <c r="D304" s="59" t="s">
        <v>25</v>
      </c>
      <c r="F304" s="179"/>
      <c r="G304" s="179"/>
      <c r="H304" s="179"/>
    </row>
    <row r="305" spans="1:8" x14ac:dyDescent="0.35">
      <c r="B305" s="184"/>
      <c r="C305" s="183"/>
      <c r="D305" s="59"/>
      <c r="F305" s="179"/>
      <c r="G305" s="179"/>
      <c r="H305" s="179"/>
    </row>
    <row r="306" spans="1:8" s="57" customFormat="1" ht="5.5" x14ac:dyDescent="0.15">
      <c r="A306" s="55"/>
      <c r="B306" s="60"/>
      <c r="C306" s="60"/>
      <c r="D306" s="16"/>
      <c r="E306" s="55"/>
      <c r="F306" s="98"/>
      <c r="G306" s="98"/>
      <c r="H306" s="98"/>
    </row>
    <row r="307" spans="1:8" ht="16" thickBot="1" x14ac:dyDescent="0.4">
      <c r="C307" s="64" t="s">
        <v>30</v>
      </c>
      <c r="D307" s="5">
        <f>(D271+D275+D279+D283+D287+D291+D295+D299+D303)*2</f>
        <v>0</v>
      </c>
      <c r="E307" s="6"/>
      <c r="F307" s="99"/>
      <c r="G307" s="103"/>
      <c r="H307" s="103"/>
    </row>
    <row r="308" spans="1:8" ht="16" thickTop="1" x14ac:dyDescent="0.35">
      <c r="D308" s="94"/>
      <c r="F308" s="103"/>
      <c r="G308" s="103"/>
      <c r="H308" s="103"/>
    </row>
    <row r="309" spans="1:8" x14ac:dyDescent="0.35">
      <c r="A309" s="137"/>
      <c r="B309" s="137"/>
      <c r="C309" s="137"/>
      <c r="D309" s="138"/>
      <c r="E309" s="137"/>
      <c r="F309" s="139"/>
      <c r="G309" s="139"/>
      <c r="H309" s="139"/>
    </row>
    <row r="310" spans="1:8" x14ac:dyDescent="0.35">
      <c r="F310" s="103"/>
      <c r="G310" s="103"/>
      <c r="H310" s="103"/>
    </row>
    <row r="312" spans="1:8" ht="16" thickBot="1" x14ac:dyDescent="0.4"/>
    <row r="313" spans="1:8" ht="16" thickBot="1" x14ac:dyDescent="0.4">
      <c r="A313" s="165" t="s">
        <v>177</v>
      </c>
      <c r="B313" s="166"/>
      <c r="C313" s="166"/>
      <c r="D313" s="166"/>
      <c r="E313" s="166"/>
      <c r="F313" s="166"/>
      <c r="G313" s="166"/>
      <c r="H313" s="167"/>
    </row>
    <row r="314" spans="1:8" x14ac:dyDescent="0.35">
      <c r="A314" s="168"/>
      <c r="B314" s="169"/>
      <c r="C314" s="169"/>
      <c r="D314" s="169"/>
      <c r="E314" s="169"/>
      <c r="F314" s="169"/>
      <c r="G314" s="169"/>
      <c r="H314" s="170"/>
    </row>
    <row r="315" spans="1:8" x14ac:dyDescent="0.35">
      <c r="A315" s="171"/>
      <c r="B315" s="172"/>
      <c r="C315" s="172"/>
      <c r="D315" s="172"/>
      <c r="E315" s="172"/>
      <c r="F315" s="172"/>
      <c r="G315" s="172"/>
      <c r="H315" s="173"/>
    </row>
    <row r="316" spans="1:8" x14ac:dyDescent="0.35">
      <c r="A316" s="171"/>
      <c r="B316" s="172"/>
      <c r="C316" s="172"/>
      <c r="D316" s="172"/>
      <c r="E316" s="172"/>
      <c r="F316" s="172"/>
      <c r="G316" s="172"/>
      <c r="H316" s="173"/>
    </row>
    <row r="317" spans="1:8" x14ac:dyDescent="0.35">
      <c r="A317" s="171"/>
      <c r="B317" s="172"/>
      <c r="C317" s="172"/>
      <c r="D317" s="172"/>
      <c r="E317" s="172"/>
      <c r="F317" s="172"/>
      <c r="G317" s="172"/>
      <c r="H317" s="173"/>
    </row>
    <row r="318" spans="1:8" x14ac:dyDescent="0.35">
      <c r="A318" s="171"/>
      <c r="B318" s="172"/>
      <c r="C318" s="172"/>
      <c r="D318" s="172"/>
      <c r="E318" s="172"/>
      <c r="F318" s="172"/>
      <c r="G318" s="172"/>
      <c r="H318" s="173"/>
    </row>
    <row r="319" spans="1:8" x14ac:dyDescent="0.35">
      <c r="A319" s="171"/>
      <c r="B319" s="172"/>
      <c r="C319" s="172"/>
      <c r="D319" s="172"/>
      <c r="E319" s="172"/>
      <c r="F319" s="172"/>
      <c r="G319" s="172"/>
      <c r="H319" s="173"/>
    </row>
    <row r="320" spans="1:8" x14ac:dyDescent="0.35">
      <c r="A320" s="171"/>
      <c r="B320" s="172"/>
      <c r="C320" s="172"/>
      <c r="D320" s="172"/>
      <c r="E320" s="172"/>
      <c r="F320" s="172"/>
      <c r="G320" s="172"/>
      <c r="H320" s="173"/>
    </row>
    <row r="321" spans="1:8" x14ac:dyDescent="0.35">
      <c r="A321" s="171"/>
      <c r="B321" s="172"/>
      <c r="C321" s="172"/>
      <c r="D321" s="172"/>
      <c r="E321" s="172"/>
      <c r="F321" s="172"/>
      <c r="G321" s="172"/>
      <c r="H321" s="173"/>
    </row>
    <row r="322" spans="1:8" x14ac:dyDescent="0.35">
      <c r="A322" s="171"/>
      <c r="B322" s="172"/>
      <c r="C322" s="172"/>
      <c r="D322" s="172"/>
      <c r="E322" s="172"/>
      <c r="F322" s="172"/>
      <c r="G322" s="172"/>
      <c r="H322" s="173"/>
    </row>
    <row r="323" spans="1:8" x14ac:dyDescent="0.35">
      <c r="A323" s="171"/>
      <c r="B323" s="172"/>
      <c r="C323" s="172"/>
      <c r="D323" s="172"/>
      <c r="E323" s="172"/>
      <c r="F323" s="172"/>
      <c r="G323" s="172"/>
      <c r="H323" s="173"/>
    </row>
    <row r="324" spans="1:8" x14ac:dyDescent="0.35">
      <c r="A324" s="171"/>
      <c r="B324" s="172"/>
      <c r="C324" s="172"/>
      <c r="D324" s="172"/>
      <c r="E324" s="172"/>
      <c r="F324" s="172"/>
      <c r="G324" s="172"/>
      <c r="H324" s="173"/>
    </row>
    <row r="325" spans="1:8" x14ac:dyDescent="0.35">
      <c r="A325" s="171"/>
      <c r="B325" s="172"/>
      <c r="C325" s="172"/>
      <c r="D325" s="172"/>
      <c r="E325" s="172"/>
      <c r="F325" s="172"/>
      <c r="G325" s="172"/>
      <c r="H325" s="173"/>
    </row>
    <row r="326" spans="1:8" x14ac:dyDescent="0.35">
      <c r="A326" s="171"/>
      <c r="B326" s="172"/>
      <c r="C326" s="172"/>
      <c r="D326" s="172"/>
      <c r="E326" s="172"/>
      <c r="F326" s="172"/>
      <c r="G326" s="172"/>
      <c r="H326" s="173"/>
    </row>
    <row r="327" spans="1:8" x14ac:dyDescent="0.35">
      <c r="A327" s="171"/>
      <c r="B327" s="172"/>
      <c r="C327" s="172"/>
      <c r="D327" s="172"/>
      <c r="E327" s="172"/>
      <c r="F327" s="172"/>
      <c r="G327" s="172"/>
      <c r="H327" s="173"/>
    </row>
    <row r="328" spans="1:8" x14ac:dyDescent="0.35">
      <c r="A328" s="171"/>
      <c r="B328" s="172"/>
      <c r="C328" s="172"/>
      <c r="D328" s="172"/>
      <c r="E328" s="172"/>
      <c r="F328" s="172"/>
      <c r="G328" s="172"/>
      <c r="H328" s="173"/>
    </row>
    <row r="329" spans="1:8" x14ac:dyDescent="0.35">
      <c r="A329" s="171"/>
      <c r="B329" s="172"/>
      <c r="C329" s="172"/>
      <c r="D329" s="172"/>
      <c r="E329" s="172"/>
      <c r="F329" s="172"/>
      <c r="G329" s="172"/>
      <c r="H329" s="173"/>
    </row>
    <row r="330" spans="1:8" x14ac:dyDescent="0.35">
      <c r="A330" s="171"/>
      <c r="B330" s="172"/>
      <c r="C330" s="172"/>
      <c r="D330" s="172"/>
      <c r="E330" s="172"/>
      <c r="F330" s="172"/>
      <c r="G330" s="172"/>
      <c r="H330" s="173"/>
    </row>
    <row r="331" spans="1:8" x14ac:dyDescent="0.35">
      <c r="A331" s="171"/>
      <c r="B331" s="172"/>
      <c r="C331" s="172"/>
      <c r="D331" s="172"/>
      <c r="E331" s="172"/>
      <c r="F331" s="172"/>
      <c r="G331" s="172"/>
      <c r="H331" s="173"/>
    </row>
    <row r="332" spans="1:8" x14ac:dyDescent="0.35">
      <c r="A332" s="171"/>
      <c r="B332" s="172"/>
      <c r="C332" s="172"/>
      <c r="D332" s="172"/>
      <c r="E332" s="172"/>
      <c r="F332" s="172"/>
      <c r="G332" s="172"/>
      <c r="H332" s="173"/>
    </row>
    <row r="333" spans="1:8" x14ac:dyDescent="0.35">
      <c r="A333" s="171"/>
      <c r="B333" s="172"/>
      <c r="C333" s="172"/>
      <c r="D333" s="172"/>
      <c r="E333" s="172"/>
      <c r="F333" s="172"/>
      <c r="G333" s="172"/>
      <c r="H333" s="173"/>
    </row>
    <row r="334" spans="1:8" x14ac:dyDescent="0.35">
      <c r="A334" s="171"/>
      <c r="B334" s="172"/>
      <c r="C334" s="172"/>
      <c r="D334" s="172"/>
      <c r="E334" s="172"/>
      <c r="F334" s="172"/>
      <c r="G334" s="172"/>
      <c r="H334" s="173"/>
    </row>
    <row r="335" spans="1:8" x14ac:dyDescent="0.35">
      <c r="A335" s="171"/>
      <c r="B335" s="172"/>
      <c r="C335" s="172"/>
      <c r="D335" s="172"/>
      <c r="E335" s="172"/>
      <c r="F335" s="172"/>
      <c r="G335" s="172"/>
      <c r="H335" s="173"/>
    </row>
    <row r="336" spans="1:8" x14ac:dyDescent="0.35">
      <c r="A336" s="171"/>
      <c r="B336" s="172"/>
      <c r="C336" s="172"/>
      <c r="D336" s="172"/>
      <c r="E336" s="172"/>
      <c r="F336" s="172"/>
      <c r="G336" s="172"/>
      <c r="H336" s="173"/>
    </row>
    <row r="337" spans="1:8" x14ac:dyDescent="0.35">
      <c r="A337" s="171"/>
      <c r="B337" s="172"/>
      <c r="C337" s="172"/>
      <c r="D337" s="172"/>
      <c r="E337" s="172"/>
      <c r="F337" s="172"/>
      <c r="G337" s="172"/>
      <c r="H337" s="173"/>
    </row>
    <row r="338" spans="1:8" x14ac:dyDescent="0.35">
      <c r="A338" s="171"/>
      <c r="B338" s="172"/>
      <c r="C338" s="172"/>
      <c r="D338" s="172"/>
      <c r="E338" s="172"/>
      <c r="F338" s="172"/>
      <c r="G338" s="172"/>
      <c r="H338" s="173"/>
    </row>
    <row r="339" spans="1:8" x14ac:dyDescent="0.35">
      <c r="A339" s="171"/>
      <c r="B339" s="172"/>
      <c r="C339" s="172"/>
      <c r="D339" s="172"/>
      <c r="E339" s="172"/>
      <c r="F339" s="172"/>
      <c r="G339" s="172"/>
      <c r="H339" s="173"/>
    </row>
    <row r="340" spans="1:8" x14ac:dyDescent="0.35">
      <c r="A340" s="171"/>
      <c r="B340" s="172"/>
      <c r="C340" s="172"/>
      <c r="D340" s="172"/>
      <c r="E340" s="172"/>
      <c r="F340" s="172"/>
      <c r="G340" s="172"/>
      <c r="H340" s="173"/>
    </row>
    <row r="341" spans="1:8" x14ac:dyDescent="0.35">
      <c r="A341" s="171"/>
      <c r="B341" s="172"/>
      <c r="C341" s="172"/>
      <c r="D341" s="172"/>
      <c r="E341" s="172"/>
      <c r="F341" s="172"/>
      <c r="G341" s="172"/>
      <c r="H341" s="173"/>
    </row>
    <row r="342" spans="1:8" x14ac:dyDescent="0.35">
      <c r="A342" s="171"/>
      <c r="B342" s="172"/>
      <c r="C342" s="172"/>
      <c r="D342" s="172"/>
      <c r="E342" s="172"/>
      <c r="F342" s="172"/>
      <c r="G342" s="172"/>
      <c r="H342" s="173"/>
    </row>
    <row r="343" spans="1:8" x14ac:dyDescent="0.35">
      <c r="A343" s="171"/>
      <c r="B343" s="172"/>
      <c r="C343" s="172"/>
      <c r="D343" s="172"/>
      <c r="E343" s="172"/>
      <c r="F343" s="172"/>
      <c r="G343" s="172"/>
      <c r="H343" s="173"/>
    </row>
    <row r="344" spans="1:8" x14ac:dyDescent="0.35">
      <c r="A344" s="171"/>
      <c r="B344" s="172"/>
      <c r="C344" s="172"/>
      <c r="D344" s="172"/>
      <c r="E344" s="172"/>
      <c r="F344" s="172"/>
      <c r="G344" s="172"/>
      <c r="H344" s="173"/>
    </row>
    <row r="345" spans="1:8" x14ac:dyDescent="0.35">
      <c r="A345" s="171"/>
      <c r="B345" s="172"/>
      <c r="C345" s="172"/>
      <c r="D345" s="172"/>
      <c r="E345" s="172"/>
      <c r="F345" s="172"/>
      <c r="G345" s="172"/>
      <c r="H345" s="173"/>
    </row>
    <row r="346" spans="1:8" ht="16" thickBot="1" x14ac:dyDescent="0.4">
      <c r="A346" s="174"/>
      <c r="B346" s="175"/>
      <c r="C346" s="175"/>
      <c r="D346" s="175"/>
      <c r="E346" s="175"/>
      <c r="F346" s="175"/>
      <c r="G346" s="175"/>
      <c r="H346" s="176"/>
    </row>
  </sheetData>
  <sheetProtection algorithmName="SHA-512" hashValue="6Fnzh8n7+DAaXFY1qxpAM2qED0jFUkRlk3S99ILoy52wxAsgWohXCTbr+rDwwGGkWnS9bUM/1nrjC5EQ0qvVRw==" saltValue="PBhecn0hlQvG9suevneJ6Q==" spinCount="100000" sheet="1" selectLockedCells="1"/>
  <mergeCells count="133">
    <mergeCell ref="F62:H63"/>
    <mergeCell ref="F299:H301"/>
    <mergeCell ref="F303:H305"/>
    <mergeCell ref="B279:C281"/>
    <mergeCell ref="B295:C297"/>
    <mergeCell ref="B299:C301"/>
    <mergeCell ref="B303:C305"/>
    <mergeCell ref="F295:H297"/>
    <mergeCell ref="B115:C116"/>
    <mergeCell ref="B88:C89"/>
    <mergeCell ref="F88:H89"/>
    <mergeCell ref="B112:C113"/>
    <mergeCell ref="F112:H113"/>
    <mergeCell ref="B118:C119"/>
    <mergeCell ref="F118:H119"/>
    <mergeCell ref="B121:C122"/>
    <mergeCell ref="F121:H122"/>
    <mergeCell ref="B145:C146"/>
    <mergeCell ref="B139:C140"/>
    <mergeCell ref="F127:H128"/>
    <mergeCell ref="C1:F1"/>
    <mergeCell ref="B291:C293"/>
    <mergeCell ref="B283:C285"/>
    <mergeCell ref="B14:C15"/>
    <mergeCell ref="F14:H15"/>
    <mergeCell ref="B20:C21"/>
    <mergeCell ref="F20:H21"/>
    <mergeCell ref="B32:C33"/>
    <mergeCell ref="F32:H33"/>
    <mergeCell ref="B35:C36"/>
    <mergeCell ref="F279:H281"/>
    <mergeCell ref="F283:H285"/>
    <mergeCell ref="F291:H293"/>
    <mergeCell ref="D3:F3"/>
    <mergeCell ref="D4:F4"/>
    <mergeCell ref="B59:C60"/>
    <mergeCell ref="F59:H60"/>
    <mergeCell ref="D5:F5"/>
    <mergeCell ref="F115:H116"/>
    <mergeCell ref="B62:C63"/>
    <mergeCell ref="B79:C80"/>
    <mergeCell ref="B68:C69"/>
    <mergeCell ref="F29:H30"/>
    <mergeCell ref="F79:H80"/>
    <mergeCell ref="D6:F6"/>
    <mergeCell ref="B23:C24"/>
    <mergeCell ref="B26:C27"/>
    <mergeCell ref="B29:C30"/>
    <mergeCell ref="B53:C54"/>
    <mergeCell ref="F53:H54"/>
    <mergeCell ref="B56:C57"/>
    <mergeCell ref="F56:H57"/>
    <mergeCell ref="F35:H36"/>
    <mergeCell ref="F23:H24"/>
    <mergeCell ref="B17:C18"/>
    <mergeCell ref="F17:H18"/>
    <mergeCell ref="F26:H27"/>
    <mergeCell ref="F271:H273"/>
    <mergeCell ref="F275:H277"/>
    <mergeCell ref="B175:C176"/>
    <mergeCell ref="F175:H176"/>
    <mergeCell ref="B271:C273"/>
    <mergeCell ref="B275:C277"/>
    <mergeCell ref="F259:H260"/>
    <mergeCell ref="B232:C233"/>
    <mergeCell ref="B235:C236"/>
    <mergeCell ref="F256:H257"/>
    <mergeCell ref="B253:C254"/>
    <mergeCell ref="B256:C257"/>
    <mergeCell ref="F212:H213"/>
    <mergeCell ref="F220:H221"/>
    <mergeCell ref="B247:C248"/>
    <mergeCell ref="B223:C224"/>
    <mergeCell ref="B226:C227"/>
    <mergeCell ref="F223:H224"/>
    <mergeCell ref="F253:H254"/>
    <mergeCell ref="B250:C251"/>
    <mergeCell ref="F250:H251"/>
    <mergeCell ref="B229:C230"/>
    <mergeCell ref="B196:C196"/>
    <mergeCell ref="B220:C221"/>
    <mergeCell ref="F139:H140"/>
    <mergeCell ref="B151:C152"/>
    <mergeCell ref="F151:H152"/>
    <mergeCell ref="F226:H227"/>
    <mergeCell ref="F207:H208"/>
    <mergeCell ref="F142:H143"/>
    <mergeCell ref="F235:H236"/>
    <mergeCell ref="F247:H248"/>
    <mergeCell ref="F232:H233"/>
    <mergeCell ref="B166:C167"/>
    <mergeCell ref="F166:H167"/>
    <mergeCell ref="B142:C143"/>
    <mergeCell ref="B148:C149"/>
    <mergeCell ref="F148:H149"/>
    <mergeCell ref="F145:H146"/>
    <mergeCell ref="B169:C170"/>
    <mergeCell ref="F169:H170"/>
    <mergeCell ref="B82:C83"/>
    <mergeCell ref="B85:C86"/>
    <mergeCell ref="F85:H86"/>
    <mergeCell ref="F91:H92"/>
    <mergeCell ref="F229:H230"/>
    <mergeCell ref="F205:H206"/>
    <mergeCell ref="B172:C173"/>
    <mergeCell ref="F172:H173"/>
    <mergeCell ref="B180:C181"/>
    <mergeCell ref="B127:C128"/>
    <mergeCell ref="B124:C125"/>
    <mergeCell ref="A313:H313"/>
    <mergeCell ref="A314:H346"/>
    <mergeCell ref="B259:C260"/>
    <mergeCell ref="F68:H69"/>
    <mergeCell ref="B91:C92"/>
    <mergeCell ref="F209:H210"/>
    <mergeCell ref="B287:C289"/>
    <mergeCell ref="F287:H289"/>
    <mergeCell ref="B65:C66"/>
    <mergeCell ref="F65:H66"/>
    <mergeCell ref="F180:H181"/>
    <mergeCell ref="B76:C77"/>
    <mergeCell ref="F76:H77"/>
    <mergeCell ref="B212:C213"/>
    <mergeCell ref="F82:H83"/>
    <mergeCell ref="F124:H125"/>
    <mergeCell ref="B102:C103"/>
    <mergeCell ref="F102:H103"/>
    <mergeCell ref="F197:H198"/>
    <mergeCell ref="B154:C155"/>
    <mergeCell ref="F201:H202"/>
    <mergeCell ref="F203:H204"/>
    <mergeCell ref="F154:H155"/>
    <mergeCell ref="F199:H200"/>
  </mergeCells>
  <phoneticPr fontId="18" type="noConversion"/>
  <pageMargins left="0.6692913385826772" right="0.51181102362204722" top="0.31496062992125984" bottom="0.31496062992125984" header="0.15748031496062992" footer="0.23622047244094491"/>
  <pageSetup paperSize="9" orientation="landscape" horizontalDpi="360" verticalDpi="360" r:id="rId1"/>
  <headerFooter alignWithMargins="0">
    <oddFooter>&amp;C&amp;A 2019&amp;RSide &amp;P</oddFooter>
  </headerFooter>
  <rowBreaks count="7" manualBreakCount="7">
    <brk id="49" max="16383" man="1"/>
    <brk id="99" max="16383" man="1"/>
    <brk id="136" max="16383" man="1"/>
    <brk id="177" max="16383" man="1"/>
    <brk id="217" max="16383" man="1"/>
    <brk id="266" max="16383" man="1"/>
    <brk id="30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Forklaring</vt:lpstr>
      <vt:lpstr>Forside</vt:lpstr>
      <vt:lpstr>NBF Rapportskjema Rally</vt:lpstr>
      <vt:lpstr>Forside!TABLE</vt:lpstr>
      <vt:lpstr>Forside!TABLE_2</vt:lpstr>
      <vt:lpstr>'NBF Rapportskjema Rally'!Utskriftsområde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NBF Rallyrapport v1-3</dc:title>
  <dc:creator>Anders Tråstadkjølen</dc:creator>
  <cp:lastModifiedBy>Anders Tråstadkjølen</cp:lastModifiedBy>
  <cp:lastPrinted>2019-01-11T19:32:20Z</cp:lastPrinted>
  <dcterms:created xsi:type="dcterms:W3CDTF">2000-10-02T19:55:40Z</dcterms:created>
  <dcterms:modified xsi:type="dcterms:W3CDTF">2023-05-07T17:45:17Z</dcterms:modified>
</cp:coreProperties>
</file>