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MK Hadeland\Rally Hadeland 2023\Tidsplaner\"/>
    </mc:Choice>
  </mc:AlternateContent>
  <xr:revisionPtr revIDLastSave="0" documentId="13_ncr:1_{149CF381-66F9-4986-8A59-774A64D25E46}" xr6:coauthVersionLast="47" xr6:coauthVersionMax="47" xr10:uidLastSave="{00000000-0000-0000-0000-000000000000}"/>
  <bookViews>
    <workbookView xWindow="28680" yWindow="-120" windowWidth="29040" windowHeight="15720" xr2:uid="{3A8EE815-A6EE-4032-A387-1DA5A8EBFAB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I6" i="1"/>
  <c r="I8" i="1" s="1"/>
  <c r="I10" i="1" s="1"/>
  <c r="I12" i="1" s="1"/>
  <c r="I14" i="1" s="1"/>
  <c r="I16" i="1" s="1"/>
  <c r="I18" i="1" s="1"/>
  <c r="K6" i="1"/>
  <c r="I20" i="1" l="1"/>
  <c r="I22" i="1" s="1"/>
  <c r="I24" i="1" s="1"/>
  <c r="I26" i="1" s="1"/>
  <c r="I28" i="1" s="1"/>
  <c r="I30" i="1" s="1"/>
  <c r="I32" i="1" s="1"/>
  <c r="O6" i="1"/>
  <c r="O8" i="1" s="1"/>
  <c r="O10" i="1" s="1"/>
  <c r="O12" i="1" s="1"/>
  <c r="O14" i="1" s="1"/>
  <c r="O16" i="1" s="1"/>
  <c r="O18" i="1" s="1"/>
  <c r="G6" i="1"/>
  <c r="G8" i="1" s="1"/>
  <c r="J6" i="1"/>
  <c r="J8" i="1" s="1"/>
  <c r="J10" i="1" s="1"/>
  <c r="J12" i="1" s="1"/>
  <c r="J14" i="1" s="1"/>
  <c r="J16" i="1" s="1"/>
  <c r="J18" i="1" s="1"/>
  <c r="L6" i="1"/>
  <c r="O24" i="1" l="1"/>
  <c r="O26" i="1" s="1"/>
  <c r="O28" i="1" s="1"/>
  <c r="O30" i="1" s="1"/>
  <c r="O32" i="1" s="1"/>
  <c r="J20" i="1"/>
  <c r="J22" i="1" s="1"/>
  <c r="J24" i="1" s="1"/>
  <c r="J26" i="1" s="1"/>
  <c r="G10" i="1"/>
  <c r="G12" i="1" s="1"/>
  <c r="G14" i="1" s="1"/>
  <c r="G16" i="1" s="1"/>
  <c r="G18" i="1" s="1"/>
  <c r="I34" i="1"/>
  <c r="I36" i="1" s="1"/>
  <c r="I38" i="1" s="1"/>
  <c r="O34" i="1" l="1"/>
  <c r="O36" i="1" s="1"/>
  <c r="O38" i="1" s="1"/>
  <c r="E6" i="1"/>
  <c r="E8" i="1" s="1"/>
  <c r="E10" i="1" s="1"/>
  <c r="F6" i="1"/>
  <c r="F8" i="1" s="1"/>
  <c r="F10" i="1" s="1"/>
  <c r="H6" i="1"/>
  <c r="H8" i="1" s="1"/>
  <c r="H10" i="1" l="1"/>
  <c r="H12" i="1" s="1"/>
  <c r="H14" i="1" s="1"/>
  <c r="H16" i="1" s="1"/>
  <c r="H18" i="1" s="1"/>
  <c r="E12" i="1"/>
  <c r="F12" i="1"/>
  <c r="K8" i="1"/>
  <c r="F14" i="1" l="1"/>
  <c r="F16" i="1" s="1"/>
  <c r="F18" i="1" s="1"/>
  <c r="F20" i="1" s="1"/>
  <c r="E14" i="1"/>
  <c r="E16" i="1" s="1"/>
  <c r="E18" i="1" s="1"/>
  <c r="E20" i="1" s="1"/>
  <c r="J28" i="1"/>
  <c r="G20" i="1"/>
  <c r="G22" i="1" s="1"/>
  <c r="K10" i="1"/>
  <c r="K12" i="1" s="1"/>
  <c r="K14" i="1" s="1"/>
  <c r="M6" i="1"/>
  <c r="L8" i="1" s="1"/>
  <c r="M8" i="1" s="1"/>
  <c r="L10" i="1" s="1"/>
  <c r="M10" i="1" s="1"/>
  <c r="L12" i="1" s="1"/>
  <c r="M12" i="1" s="1"/>
  <c r="E22" i="1" l="1"/>
  <c r="F22" i="1"/>
  <c r="H20" i="1"/>
  <c r="G24" i="1"/>
  <c r="G26" i="1" s="1"/>
  <c r="G28" i="1" s="1"/>
  <c r="J30" i="1"/>
  <c r="J32" i="1" s="1"/>
  <c r="J34" i="1" s="1"/>
  <c r="J36" i="1" s="1"/>
  <c r="J38" i="1" s="1"/>
  <c r="L14" i="1"/>
  <c r="M14" i="1" s="1"/>
  <c r="L16" i="1" s="1"/>
  <c r="G30" i="1" l="1"/>
  <c r="G32" i="1" s="1"/>
  <c r="G34" i="1" s="1"/>
  <c r="G36" i="1" s="1"/>
  <c r="G38" i="1" s="1"/>
  <c r="H22" i="1"/>
  <c r="H24" i="1" s="1"/>
  <c r="H26" i="1" s="1"/>
  <c r="H28" i="1" s="1"/>
  <c r="H30" i="1" s="1"/>
  <c r="H32" i="1" s="1"/>
  <c r="M16" i="1"/>
  <c r="K16" i="1"/>
  <c r="K18" i="1" s="1"/>
  <c r="L18" i="1" l="1"/>
  <c r="L20" i="1" s="1"/>
  <c r="H34" i="1"/>
  <c r="H36" i="1" s="1"/>
  <c r="H38" i="1" s="1"/>
  <c r="K20" i="1"/>
  <c r="K22" i="1" s="1"/>
  <c r="M20" i="1" l="1"/>
  <c r="L22" i="1"/>
  <c r="L24" i="1" s="1"/>
  <c r="K24" i="1"/>
  <c r="K26" i="1" s="1"/>
  <c r="K28" i="1" s="1"/>
  <c r="K30" i="1" s="1"/>
  <c r="K32" i="1" s="1"/>
  <c r="K34" i="1" s="1"/>
  <c r="K36" i="1" s="1"/>
  <c r="K38" i="1" s="1"/>
  <c r="M22" i="1" l="1"/>
  <c r="L26" i="1"/>
  <c r="M26" i="1" s="1"/>
  <c r="L28" i="1" s="1"/>
  <c r="M28" i="1" s="1"/>
  <c r="L30" i="1" s="1"/>
  <c r="M30" i="1" s="1"/>
  <c r="L32" i="1" s="1"/>
  <c r="M32" i="1" s="1"/>
  <c r="L34" i="1" s="1"/>
  <c r="M24" i="1"/>
  <c r="M34" i="1" l="1"/>
  <c r="L36" i="1" s="1"/>
  <c r="M36" i="1" l="1"/>
  <c r="M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Stulen, Arne Ingar (GE Healthcare)</author>
  </authors>
  <commentList>
    <comment ref="K9" authorId="0" shapeId="0" xr:uid="{EB3A4BA1-4FA2-4D31-962C-1B0F639B773B}">
      <text>
        <r>
          <rPr>
            <b/>
            <sz val="9"/>
            <color indexed="81"/>
            <rFont val="Tahoma"/>
            <family val="2"/>
          </rPr>
          <t>Stulen, Arne Ingar (GE Healthcare):</t>
        </r>
        <r>
          <rPr>
            <sz val="9"/>
            <color indexed="81"/>
            <rFont val="Tahoma"/>
            <family val="2"/>
          </rPr>
          <t xml:space="preserve">
K biler ++</t>
        </r>
      </text>
    </comment>
    <comment ref="L9" authorId="0" shapeId="0" xr:uid="{3E2B36BA-2764-432F-90BD-6B80EFE2D1F0}">
      <text>
        <r>
          <rPr>
            <b/>
            <sz val="9"/>
            <color indexed="81"/>
            <rFont val="Tahoma"/>
            <family val="2"/>
          </rPr>
          <t>Stulen, Arne Ingar (GE Healthcare):</t>
        </r>
        <r>
          <rPr>
            <sz val="9"/>
            <color indexed="81"/>
            <rFont val="Tahoma"/>
            <family val="2"/>
          </rPr>
          <t xml:space="preserve">
Deltagere + 5 min for å kunne bytte hjul</t>
        </r>
      </text>
    </comment>
  </commentList>
</comments>
</file>

<file path=xl/sharedStrings.xml><?xml version="1.0" encoding="utf-8"?>
<sst xmlns="http://schemas.openxmlformats.org/spreadsheetml/2006/main" count="87" uniqueCount="81">
  <si>
    <t xml:space="preserve">Lygnasprinten 2023  </t>
  </si>
  <si>
    <t>(v3.2023)</t>
  </si>
  <si>
    <t>Fremdriftsplan</t>
  </si>
  <si>
    <t>SS</t>
  </si>
  <si>
    <t>TK</t>
  </si>
  <si>
    <t>SS stenges</t>
  </si>
  <si>
    <t>Samband/ klokker</t>
  </si>
  <si>
    <t>Funk. Sjef opplæring</t>
  </si>
  <si>
    <t>Sikk. sjef/kontr</t>
  </si>
  <si>
    <t>K1</t>
  </si>
  <si>
    <t>Regularity</t>
  </si>
  <si>
    <t>K2</t>
  </si>
  <si>
    <t>K3</t>
  </si>
  <si>
    <t>Start nr 1 Ankomst TK inn</t>
  </si>
  <si>
    <t>Start nr 1 Avgang SS + TK ut</t>
  </si>
  <si>
    <t>SS Legnde</t>
  </si>
  <si>
    <t>Oppsamler (siste bil ved 70 startende)</t>
  </si>
  <si>
    <t>SS åpnes</t>
  </si>
  <si>
    <t>Start</t>
  </si>
  <si>
    <t>Jaren</t>
  </si>
  <si>
    <t>1A</t>
  </si>
  <si>
    <t>Lia</t>
  </si>
  <si>
    <t>SS1</t>
  </si>
  <si>
    <t>Badstuveien 1</t>
  </si>
  <si>
    <t>1B</t>
  </si>
  <si>
    <t>Lygnabakka</t>
  </si>
  <si>
    <t>2A</t>
  </si>
  <si>
    <t>Dyrud</t>
  </si>
  <si>
    <t>SS2</t>
  </si>
  <si>
    <t>Åstjern 1</t>
  </si>
  <si>
    <t>2B</t>
  </si>
  <si>
    <t>Hennung Sag</t>
  </si>
  <si>
    <t>3A</t>
  </si>
  <si>
    <t xml:space="preserve">Hennung </t>
  </si>
  <si>
    <t>SS3</t>
  </si>
  <si>
    <t>Toppåsen 1</t>
  </si>
  <si>
    <t>3B</t>
  </si>
  <si>
    <t>Eidsand</t>
  </si>
  <si>
    <t>4C</t>
  </si>
  <si>
    <t>Regulering INN</t>
  </si>
  <si>
    <t>4D</t>
  </si>
  <si>
    <t>Regulerung UT</t>
  </si>
  <si>
    <t>4E</t>
  </si>
  <si>
    <t>Servise INN</t>
  </si>
  <si>
    <t>Ved 60 startende</t>
  </si>
  <si>
    <t>4F</t>
  </si>
  <si>
    <t>Service UT</t>
  </si>
  <si>
    <t>5A</t>
  </si>
  <si>
    <t>SS4</t>
  </si>
  <si>
    <t>Badstuveien 2</t>
  </si>
  <si>
    <t>5B</t>
  </si>
  <si>
    <t>6A</t>
  </si>
  <si>
    <t>SS5</t>
  </si>
  <si>
    <t>Åstjern 2</t>
  </si>
  <si>
    <t>6B</t>
  </si>
  <si>
    <t>7A</t>
  </si>
  <si>
    <t>SS6</t>
  </si>
  <si>
    <t>Toppåsen 2</t>
  </si>
  <si>
    <t>7B</t>
  </si>
  <si>
    <t>Mål</t>
  </si>
  <si>
    <r>
      <rPr>
        <b/>
        <sz val="18"/>
        <color theme="1"/>
        <rFont val="Calibri"/>
        <family val="2"/>
        <scheme val="minor"/>
      </rPr>
      <t>NB ! Husk</t>
    </r>
    <r>
      <rPr>
        <sz val="18"/>
        <color theme="1"/>
        <rFont val="Calibri"/>
        <family val="2"/>
        <scheme val="minor"/>
      </rPr>
      <t xml:space="preserve"> </t>
    </r>
    <r>
      <rPr>
        <sz val="18"/>
        <color rgb="FFFF0000"/>
        <rFont val="Calibri"/>
        <family val="2"/>
        <scheme val="minor"/>
      </rPr>
      <t>5 minutter</t>
    </r>
    <r>
      <rPr>
        <sz val="18"/>
        <color theme="1"/>
        <rFont val="Calibri"/>
        <family val="2"/>
        <scheme val="minor"/>
      </rPr>
      <t xml:space="preserve"> mellom historisk (kl15) og nasjonale klasser og </t>
    </r>
    <r>
      <rPr>
        <sz val="18"/>
        <color rgb="FFFF0000"/>
        <rFont val="Calibri"/>
        <family val="2"/>
        <scheme val="minor"/>
      </rPr>
      <t>8 min</t>
    </r>
    <r>
      <rPr>
        <sz val="18"/>
        <color theme="1"/>
        <rFont val="Calibri"/>
        <family val="2"/>
        <scheme val="minor"/>
      </rPr>
      <t xml:space="preserve"> mellom Voc (kl17) og internaskjonale klasser, </t>
    </r>
    <r>
      <rPr>
        <b/>
        <sz val="18"/>
        <color theme="1"/>
        <rFont val="Calibri"/>
        <family val="2"/>
        <scheme val="minor"/>
      </rPr>
      <t>På Alle Etapper !!!</t>
    </r>
  </si>
  <si>
    <t>Gult er Transport tid = max  60km/t</t>
  </si>
  <si>
    <t>Rødt er SS tid</t>
  </si>
  <si>
    <t>Blått er Regulering</t>
  </si>
  <si>
    <t>Orange er Service</t>
  </si>
  <si>
    <t>Generelle forhold for SS tid:</t>
  </si>
  <si>
    <t>1.</t>
  </si>
  <si>
    <t>K3 skal være i mål 5 min før 1. deltager</t>
  </si>
  <si>
    <t>K2 skal være i mål 5 min før K3</t>
  </si>
  <si>
    <t>K1 skal være i mål 5 min før K2</t>
  </si>
  <si>
    <t>2.</t>
  </si>
  <si>
    <t>K3: Beregnet gjennomsnittshastighet 60 km/t</t>
  </si>
  <si>
    <t>K2: Kjøretid K3 + 1 min for hver påbegynte 10 km</t>
  </si>
  <si>
    <t>K1: Kjøretid K2 + 1 min for hver påbegynte 10 km</t>
  </si>
  <si>
    <t>Sikkerhetskontrollant: Kjøretid K1 + 1 min for hver påbegynte 10 km</t>
  </si>
  <si>
    <t>3.</t>
  </si>
  <si>
    <t>K2 i mål før 1. deltager starter</t>
  </si>
  <si>
    <t>4.</t>
  </si>
  <si>
    <t>Sikkerhetssjef i mål før K2 starter</t>
  </si>
  <si>
    <t>5.</t>
  </si>
  <si>
    <t>Siste deltager bruker min 1 minutt mer tid pr påbegtnt 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</si>
</sst>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0" xfId="0" applyFont="1" applyFill="1"/>
    <xf numFmtId="0" fontId="4" fillId="0" borderId="3" xfId="0" applyFont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20" fontId="4" fillId="0" borderId="0" xfId="0" applyNumberFormat="1" applyFont="1" applyAlignment="1">
      <alignment horizontal="center"/>
    </xf>
    <xf numFmtId="0" fontId="4" fillId="3" borderId="0" xfId="0" applyFont="1" applyFill="1"/>
    <xf numFmtId="0" fontId="4" fillId="2" borderId="0" xfId="0" applyFont="1" applyFill="1"/>
    <xf numFmtId="0" fontId="4" fillId="4" borderId="0" xfId="0" applyFont="1" applyFill="1"/>
    <xf numFmtId="0" fontId="4" fillId="5" borderId="0" xfId="0" applyFont="1" applyFill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0" fontId="4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3" borderId="0" xfId="0" applyFont="1" applyFill="1" applyAlignment="1">
      <alignment horizontal="left"/>
    </xf>
    <xf numFmtId="164" fontId="4" fillId="7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4" fillId="7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20" fontId="4" fillId="0" borderId="13" xfId="0" applyNumberFormat="1" applyFont="1" applyBorder="1" applyAlignment="1">
      <alignment horizontal="center"/>
    </xf>
    <xf numFmtId="20" fontId="4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8FCB-E6D0-46B1-ABEB-3013E77B3D3E}">
  <dimension ref="A1:Q67"/>
  <sheetViews>
    <sheetView tabSelected="1" zoomScale="80" zoomScaleNormal="80" workbookViewId="0">
      <selection activeCell="L43" sqref="L43"/>
    </sheetView>
  </sheetViews>
  <sheetFormatPr defaultColWidth="8.85546875" defaultRowHeight="15.6"/>
  <cols>
    <col min="1" max="1" width="8.85546875" style="1" customWidth="1"/>
    <col min="2" max="2" width="9.42578125" style="2" customWidth="1"/>
    <col min="3" max="3" width="18.42578125" style="38" customWidth="1"/>
    <col min="4" max="4" width="10.28515625" style="2" customWidth="1"/>
    <col min="5" max="5" width="10" style="2" customWidth="1"/>
    <col min="6" max="6" width="11.5703125" style="2" customWidth="1"/>
    <col min="7" max="7" width="11.28515625" style="2" customWidth="1"/>
    <col min="8" max="8" width="7.7109375" style="2" customWidth="1"/>
    <col min="9" max="9" width="12.7109375" style="2" customWidth="1"/>
    <col min="10" max="10" width="11.140625" style="2" customWidth="1"/>
    <col min="11" max="11" width="10" style="2" customWidth="1"/>
    <col min="12" max="12" width="17.28515625" style="2" customWidth="1"/>
    <col min="13" max="13" width="20.7109375" style="2" customWidth="1"/>
    <col min="14" max="14" width="11.7109375" style="2" customWidth="1"/>
    <col min="15" max="15" width="20.7109375" style="2" customWidth="1"/>
    <col min="16" max="16" width="11.140625" style="2" customWidth="1"/>
    <col min="17" max="17" width="4" style="2" customWidth="1"/>
    <col min="18" max="16384" width="8.85546875" style="2"/>
  </cols>
  <sheetData>
    <row r="1" spans="1:17">
      <c r="F1" s="1" t="s">
        <v>0</v>
      </c>
      <c r="J1" s="2" t="s">
        <v>1</v>
      </c>
    </row>
    <row r="2" spans="1:17" ht="16.149999999999999" thickBot="1">
      <c r="F2" s="1" t="s">
        <v>2</v>
      </c>
    </row>
    <row r="3" spans="1:17" s="1" customFormat="1" ht="31.15">
      <c r="A3" s="22" t="s">
        <v>3</v>
      </c>
      <c r="B3" s="23" t="s">
        <v>4</v>
      </c>
      <c r="C3" s="39"/>
      <c r="D3" s="24" t="s">
        <v>5</v>
      </c>
      <c r="E3" s="24" t="s">
        <v>6</v>
      </c>
      <c r="F3" s="24" t="s">
        <v>7</v>
      </c>
      <c r="G3" s="24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56" t="s">
        <v>13</v>
      </c>
      <c r="M3" s="24" t="s">
        <v>14</v>
      </c>
      <c r="N3" s="23" t="s">
        <v>15</v>
      </c>
      <c r="O3" s="24" t="s">
        <v>16</v>
      </c>
      <c r="P3" s="25" t="s">
        <v>17</v>
      </c>
      <c r="Q3" s="57"/>
    </row>
    <row r="4" spans="1:17">
      <c r="A4" s="26"/>
      <c r="B4" s="3" t="s">
        <v>18</v>
      </c>
      <c r="C4" s="38" t="s">
        <v>19</v>
      </c>
      <c r="D4" s="3"/>
      <c r="E4" s="17">
        <v>0.375</v>
      </c>
      <c r="F4" s="4">
        <v>0.375</v>
      </c>
      <c r="G4" s="17">
        <v>0.39930555555555558</v>
      </c>
      <c r="H4" s="4">
        <v>0.40972222222222227</v>
      </c>
      <c r="I4" s="17">
        <v>0.41666666666666669</v>
      </c>
      <c r="J4" s="4">
        <v>0.44444444444444442</v>
      </c>
      <c r="K4" s="4">
        <v>0.4513888888888889</v>
      </c>
      <c r="L4" s="17">
        <v>0.45833333333333331</v>
      </c>
      <c r="M4" s="5">
        <v>2.0833333333333333E-3</v>
      </c>
      <c r="N4" s="6">
        <v>1.3888888888888889E-3</v>
      </c>
      <c r="O4" s="17">
        <v>0.51736111111111105</v>
      </c>
      <c r="P4" s="27"/>
      <c r="Q4" s="14"/>
    </row>
    <row r="5" spans="1:17">
      <c r="A5" s="28"/>
      <c r="B5" s="9"/>
      <c r="D5" s="9"/>
      <c r="E5" s="14"/>
      <c r="F5" s="9"/>
      <c r="G5" s="14"/>
      <c r="H5" s="9"/>
      <c r="I5" s="14"/>
      <c r="J5" s="9"/>
      <c r="K5" s="10">
        <v>1.0416666666666666E-2</v>
      </c>
      <c r="L5" s="10">
        <v>1.0416666666666666E-2</v>
      </c>
      <c r="M5" s="9"/>
      <c r="N5" s="9"/>
      <c r="O5" s="14"/>
      <c r="P5" s="29"/>
      <c r="Q5" s="14"/>
    </row>
    <row r="6" spans="1:17">
      <c r="A6" s="28"/>
      <c r="B6" s="9" t="s">
        <v>20</v>
      </c>
      <c r="C6" s="38" t="s">
        <v>21</v>
      </c>
      <c r="D6" s="9"/>
      <c r="E6" s="17">
        <f>SUM(K5,E4)</f>
        <v>0.38541666666666669</v>
      </c>
      <c r="F6" s="11">
        <f>SUM(K5,F4)</f>
        <v>0.38541666666666669</v>
      </c>
      <c r="G6" s="17">
        <f>SUM(G4,K5,M4)</f>
        <v>0.41180555555555559</v>
      </c>
      <c r="H6" s="11">
        <f>SUM(K5,H4,M4)</f>
        <v>0.42222222222222228</v>
      </c>
      <c r="I6" s="11">
        <f>SUM(K5,I4,M4)</f>
        <v>0.4291666666666667</v>
      </c>
      <c r="J6" s="17">
        <f>SUM(K5,J4,M4)</f>
        <v>0.45694444444444443</v>
      </c>
      <c r="K6" s="11">
        <f>SUM(K4:K5,M4)</f>
        <v>0.46388888888888891</v>
      </c>
      <c r="L6" s="17">
        <f>SUM(L4,L5)</f>
        <v>0.46875</v>
      </c>
      <c r="M6" s="11">
        <f>SUM(L6,M4)</f>
        <v>0.47083333333333333</v>
      </c>
      <c r="N6" s="9"/>
      <c r="O6" s="17">
        <f>SUM(O4,L5)</f>
        <v>0.52777777777777768</v>
      </c>
      <c r="P6" s="29"/>
      <c r="Q6" s="14"/>
    </row>
    <row r="7" spans="1:17">
      <c r="A7" s="28" t="s">
        <v>22</v>
      </c>
      <c r="B7" s="9"/>
      <c r="C7" s="46" t="s">
        <v>23</v>
      </c>
      <c r="D7" s="11">
        <v>0.375</v>
      </c>
      <c r="E7" s="36">
        <v>9.0277777777777787E-3</v>
      </c>
      <c r="F7" s="12">
        <v>9.0277777777777787E-3</v>
      </c>
      <c r="G7" s="37">
        <v>8.3333333333333332E-3</v>
      </c>
      <c r="H7" s="12">
        <v>7.6388888888888886E-3</v>
      </c>
      <c r="I7" s="12">
        <v>7.6388888888888886E-3</v>
      </c>
      <c r="J7" s="12">
        <v>6.9444444444444441E-3</v>
      </c>
      <c r="K7" s="12">
        <v>6.2499999999999995E-3</v>
      </c>
      <c r="L7" s="47">
        <v>4.1666666666666666E-3</v>
      </c>
      <c r="M7" s="9"/>
      <c r="N7" s="9">
        <v>8.8699999999999992</v>
      </c>
      <c r="O7" s="14"/>
      <c r="P7" s="30">
        <v>0.79166666666666663</v>
      </c>
      <c r="Q7" s="17"/>
    </row>
    <row r="8" spans="1:17">
      <c r="A8" s="28"/>
      <c r="B8" s="9" t="s">
        <v>24</v>
      </c>
      <c r="C8" s="38" t="s">
        <v>25</v>
      </c>
      <c r="D8" s="9"/>
      <c r="E8" s="17">
        <f t="shared" ref="E8:F8" si="0">SUM(E7,E6)</f>
        <v>0.39444444444444449</v>
      </c>
      <c r="F8" s="11">
        <f t="shared" si="0"/>
        <v>0.39444444444444449</v>
      </c>
      <c r="G8" s="17">
        <f>SUM(G7,G6,N4)</f>
        <v>0.42152777777777783</v>
      </c>
      <c r="H8" s="11">
        <f>SUM(H7,H6,N4)</f>
        <v>0.43125000000000002</v>
      </c>
      <c r="I8" s="11">
        <f>SUM(I7,I6,N4)</f>
        <v>0.43819444444444444</v>
      </c>
      <c r="J8" s="17">
        <f>SUM(J7,J6,N4)</f>
        <v>0.46527777777777773</v>
      </c>
      <c r="K8" s="11">
        <f>SUM(K7,K6,N4)</f>
        <v>0.47152777777777777</v>
      </c>
      <c r="L8" s="48">
        <f>SUM(L7,M6)</f>
        <v>0.47499999999999998</v>
      </c>
      <c r="M8" s="11">
        <f>SUM(L8,N4)</f>
        <v>0.47638888888888886</v>
      </c>
      <c r="N8" s="9"/>
      <c r="O8" s="17">
        <f>SUM(O6,F7)</f>
        <v>0.53680555555555542</v>
      </c>
      <c r="P8" s="29"/>
      <c r="Q8" s="14"/>
    </row>
    <row r="9" spans="1:17">
      <c r="A9" s="28"/>
      <c r="B9" s="9"/>
      <c r="D9" s="9"/>
      <c r="E9" s="14"/>
      <c r="F9" s="9"/>
      <c r="G9" s="14"/>
      <c r="H9" s="9"/>
      <c r="I9" s="14"/>
      <c r="J9" s="14"/>
      <c r="K9" s="10">
        <v>1.5277777777777777E-2</v>
      </c>
      <c r="L9" s="49">
        <v>1.7361111111111112E-2</v>
      </c>
      <c r="M9" s="9"/>
      <c r="N9" s="9"/>
      <c r="O9" s="14"/>
      <c r="P9" s="29"/>
      <c r="Q9" s="14"/>
    </row>
    <row r="10" spans="1:17">
      <c r="A10" s="28"/>
      <c r="B10" s="9" t="s">
        <v>26</v>
      </c>
      <c r="C10" s="38" t="s">
        <v>27</v>
      </c>
      <c r="D10" s="9"/>
      <c r="E10" s="17">
        <f>SUM(K9,E8)</f>
        <v>0.40972222222222227</v>
      </c>
      <c r="F10" s="11">
        <f>SUM(K9,F8)</f>
        <v>0.40972222222222227</v>
      </c>
      <c r="G10" s="17">
        <f>SUM(K9,G8,M4)</f>
        <v>0.43888888888888894</v>
      </c>
      <c r="H10" s="11">
        <f>SUM(L9,H8,M4)</f>
        <v>0.45069444444444445</v>
      </c>
      <c r="I10" s="11">
        <f>SUM(L9,I8,M4)</f>
        <v>0.45763888888888887</v>
      </c>
      <c r="J10" s="17">
        <f>SUM(K9,J8,M4)</f>
        <v>0.48263888888888884</v>
      </c>
      <c r="K10" s="11">
        <f>SUM(K9,K8,M4)</f>
        <v>0.48888888888888887</v>
      </c>
      <c r="L10" s="48">
        <f>SUM(L9,M8)</f>
        <v>0.49374999999999997</v>
      </c>
      <c r="M10" s="13">
        <f>SUM(L10,M4)</f>
        <v>0.49583333333333329</v>
      </c>
      <c r="N10" s="9"/>
      <c r="O10" s="17">
        <f>SUM(O8,L9)</f>
        <v>0.55416666666666659</v>
      </c>
      <c r="P10" s="29"/>
      <c r="Q10" s="14"/>
    </row>
    <row r="11" spans="1:17">
      <c r="A11" s="28" t="s">
        <v>28</v>
      </c>
      <c r="B11" s="9"/>
      <c r="C11" s="46" t="s">
        <v>29</v>
      </c>
      <c r="D11" s="11">
        <v>0.375</v>
      </c>
      <c r="E11" s="36">
        <v>9.7222222222222224E-3</v>
      </c>
      <c r="F11" s="12">
        <v>9.7222222222222224E-3</v>
      </c>
      <c r="G11" s="37">
        <v>9.0277777777777787E-3</v>
      </c>
      <c r="H11" s="12">
        <v>8.3333333333333332E-3</v>
      </c>
      <c r="I11" s="12">
        <v>8.3333333333333332E-3</v>
      </c>
      <c r="J11" s="12">
        <v>7.6388888888888886E-3</v>
      </c>
      <c r="K11" s="12">
        <v>6.9444444444444441E-3</v>
      </c>
      <c r="L11" s="47">
        <v>4.8611111111111112E-3</v>
      </c>
      <c r="M11" s="9"/>
      <c r="N11" s="9">
        <v>9.59</v>
      </c>
      <c r="O11" s="14"/>
      <c r="P11" s="30">
        <v>0.79166666666666663</v>
      </c>
      <c r="Q11" s="17"/>
    </row>
    <row r="12" spans="1:17">
      <c r="A12" s="28"/>
      <c r="B12" s="9" t="s">
        <v>30</v>
      </c>
      <c r="C12" s="38" t="s">
        <v>31</v>
      </c>
      <c r="D12" s="9"/>
      <c r="E12" s="17">
        <f t="shared" ref="E12:F12" si="1">SUM(E11,E10)</f>
        <v>0.41944444444444451</v>
      </c>
      <c r="F12" s="11">
        <f t="shared" si="1"/>
        <v>0.41944444444444451</v>
      </c>
      <c r="G12" s="17">
        <f>SUM(G11,G10,N4)</f>
        <v>0.44930555555555562</v>
      </c>
      <c r="H12" s="11">
        <f>SUM(H11,H10,N4)</f>
        <v>0.4604166666666667</v>
      </c>
      <c r="I12" s="11">
        <f>SUM(I11,I10,N4)</f>
        <v>0.46736111111111112</v>
      </c>
      <c r="J12" s="17">
        <f>SUM(J11,J10,N4)</f>
        <v>0.49166666666666659</v>
      </c>
      <c r="K12" s="11">
        <f>SUM(K11,K10,N4)</f>
        <v>0.49722222222222218</v>
      </c>
      <c r="L12" s="48">
        <f>SUM(L11,M10)</f>
        <v>0.50069444444444444</v>
      </c>
      <c r="M12" s="13">
        <f>SUM(L12,N4)</f>
        <v>0.50208333333333333</v>
      </c>
      <c r="N12" s="9"/>
      <c r="O12" s="17">
        <f>SUM(O10,F11)</f>
        <v>0.56388888888888877</v>
      </c>
      <c r="P12" s="29"/>
      <c r="Q12" s="14"/>
    </row>
    <row r="13" spans="1:17">
      <c r="A13" s="28"/>
      <c r="B13" s="9"/>
      <c r="D13" s="9"/>
      <c r="E13" s="14"/>
      <c r="F13" s="9"/>
      <c r="G13" s="14"/>
      <c r="H13" s="9"/>
      <c r="I13" s="14"/>
      <c r="J13" s="14"/>
      <c r="K13" s="10">
        <v>4.8611111111111112E-3</v>
      </c>
      <c r="L13" s="10">
        <v>6.9444444444444441E-3</v>
      </c>
      <c r="M13" s="9"/>
      <c r="N13" s="9"/>
      <c r="O13" s="14"/>
      <c r="P13" s="29"/>
      <c r="Q13" s="14"/>
    </row>
    <row r="14" spans="1:17">
      <c r="A14" s="28"/>
      <c r="B14" s="9" t="s">
        <v>32</v>
      </c>
      <c r="C14" s="38" t="s">
        <v>33</v>
      </c>
      <c r="D14" s="9"/>
      <c r="E14" s="17">
        <f>SUM(K13,E12)</f>
        <v>0.4243055555555556</v>
      </c>
      <c r="F14" s="11">
        <f>SUM(K13,F12)</f>
        <v>0.4243055555555556</v>
      </c>
      <c r="G14" s="17">
        <f>SUM(L13,G12,M4)</f>
        <v>0.45833333333333337</v>
      </c>
      <c r="H14" s="11">
        <f>SUM(L13,H12,M4)</f>
        <v>0.46944444444444444</v>
      </c>
      <c r="I14" s="11">
        <f>SUM(L13,I12,M4)</f>
        <v>0.47638888888888886</v>
      </c>
      <c r="J14" s="17">
        <f>SUM(K13,J12,M4)</f>
        <v>0.49861111111111101</v>
      </c>
      <c r="K14" s="11">
        <f>SUM(K13,K12,M4)</f>
        <v>0.50416666666666665</v>
      </c>
      <c r="L14" s="48">
        <f>SUM(L13,M12)</f>
        <v>0.50902777777777775</v>
      </c>
      <c r="M14" s="13">
        <f>SUM(L14,M4)</f>
        <v>0.51111111111111107</v>
      </c>
      <c r="N14" s="9"/>
      <c r="O14" s="17">
        <f>SUM(O12,K13)</f>
        <v>0.56874999999999987</v>
      </c>
      <c r="P14" s="29"/>
      <c r="Q14" s="14"/>
    </row>
    <row r="15" spans="1:17">
      <c r="A15" s="28" t="s">
        <v>34</v>
      </c>
      <c r="B15" s="9"/>
      <c r="C15" s="46" t="s">
        <v>35</v>
      </c>
      <c r="D15" s="11">
        <v>0.375</v>
      </c>
      <c r="E15" s="36">
        <v>1.1111111111111112E-2</v>
      </c>
      <c r="F15" s="12">
        <v>1.1111111111111112E-2</v>
      </c>
      <c r="G15" s="37">
        <v>1.0416666666666666E-2</v>
      </c>
      <c r="H15" s="12">
        <v>9.7222222222222224E-3</v>
      </c>
      <c r="I15" s="12">
        <v>9.7222222222222224E-3</v>
      </c>
      <c r="J15" s="12">
        <v>8.3333333333333332E-3</v>
      </c>
      <c r="K15" s="12">
        <v>7.6388888888888886E-3</v>
      </c>
      <c r="L15" s="47">
        <v>5.5555555555555558E-3</v>
      </c>
      <c r="M15" s="9"/>
      <c r="N15" s="9">
        <v>11.07</v>
      </c>
      <c r="O15" s="14"/>
      <c r="P15" s="30">
        <v>0.79166666666666663</v>
      </c>
      <c r="Q15" s="17"/>
    </row>
    <row r="16" spans="1:17">
      <c r="A16" s="28"/>
      <c r="B16" s="9" t="s">
        <v>36</v>
      </c>
      <c r="C16" s="38" t="s">
        <v>37</v>
      </c>
      <c r="D16" s="9"/>
      <c r="E16" s="17">
        <f t="shared" ref="E16:F16" si="2">SUM(E15,E14)</f>
        <v>0.43541666666666673</v>
      </c>
      <c r="F16" s="11">
        <f t="shared" si="2"/>
        <v>0.43541666666666673</v>
      </c>
      <c r="G16" s="17">
        <f>SUM(G15,G14,N4)</f>
        <v>0.47013888888888894</v>
      </c>
      <c r="H16" s="11">
        <f>SUM(H15,H14,N4)</f>
        <v>0.48055555555555557</v>
      </c>
      <c r="I16" s="11">
        <f>SUM(I15,I14,N4)</f>
        <v>0.48749999999999999</v>
      </c>
      <c r="J16" s="17">
        <f>SUM(J15,J14,N4)</f>
        <v>0.50833333333333319</v>
      </c>
      <c r="K16" s="11">
        <f>SUM(K15,K14,N4)</f>
        <v>0.5131944444444444</v>
      </c>
      <c r="L16" s="48">
        <f>SUM(L15,M14)</f>
        <v>0.51666666666666661</v>
      </c>
      <c r="M16" s="13">
        <f>SUM(L16,N4)</f>
        <v>0.51805555555555549</v>
      </c>
      <c r="N16" s="9"/>
      <c r="O16" s="17">
        <f>SUM(O14,F15)</f>
        <v>0.57986111111111094</v>
      </c>
      <c r="P16" s="29"/>
      <c r="Q16" s="14"/>
    </row>
    <row r="17" spans="1:17">
      <c r="A17" s="28"/>
      <c r="B17" s="9"/>
      <c r="D17" s="9"/>
      <c r="E17" s="14"/>
      <c r="F17" s="9"/>
      <c r="G17" s="14"/>
      <c r="H17" s="9"/>
      <c r="I17" s="9"/>
      <c r="J17" s="14"/>
      <c r="K17" s="10">
        <v>1.1111111111111112E-2</v>
      </c>
      <c r="L17" s="10">
        <v>1.1111111111111112E-2</v>
      </c>
      <c r="M17" s="9"/>
      <c r="N17" s="9"/>
      <c r="O17" s="14"/>
      <c r="P17" s="29"/>
      <c r="Q17" s="14"/>
    </row>
    <row r="18" spans="1:17">
      <c r="A18" s="28"/>
      <c r="B18" s="9" t="s">
        <v>38</v>
      </c>
      <c r="C18" s="38" t="s">
        <v>39</v>
      </c>
      <c r="D18" s="9"/>
      <c r="E18" s="11">
        <f>SUM(K17,E16)</f>
        <v>0.44652777777777786</v>
      </c>
      <c r="F18" s="11">
        <f>SUM(K17,F16)</f>
        <v>0.44652777777777786</v>
      </c>
      <c r="G18" s="11">
        <f>SUM(K17,G16)</f>
        <v>0.48125000000000007</v>
      </c>
      <c r="H18" s="11">
        <f>SUM(K17,H16)</f>
        <v>0.4916666666666667</v>
      </c>
      <c r="I18" s="11">
        <f>SUM(K17,I16)</f>
        <v>0.49861111111111112</v>
      </c>
      <c r="J18" s="11">
        <f>SUM(K17,J16)</f>
        <v>0.51944444444444426</v>
      </c>
      <c r="K18" s="11">
        <f>SUM(K17,K16)</f>
        <v>0.52430555555555547</v>
      </c>
      <c r="L18" s="48">
        <f>SUM(L17,M16)</f>
        <v>0.52916666666666656</v>
      </c>
      <c r="M18" s="13"/>
      <c r="N18" s="9"/>
      <c r="O18" s="17">
        <f>SUM(O16,L17)</f>
        <v>0.59097222222222201</v>
      </c>
      <c r="P18" s="29"/>
      <c r="Q18" s="14"/>
    </row>
    <row r="19" spans="1:17">
      <c r="A19" s="28"/>
      <c r="B19" s="9"/>
      <c r="D19" s="9"/>
      <c r="E19" s="14"/>
      <c r="F19" s="9"/>
      <c r="G19" s="42"/>
      <c r="H19" s="44">
        <v>9.7222222222222224E-3</v>
      </c>
      <c r="I19" s="44">
        <v>9.7222222222222224E-3</v>
      </c>
      <c r="J19" s="44">
        <v>1.6666666666666666E-2</v>
      </c>
      <c r="K19" s="44">
        <v>1.8749999999999999E-2</v>
      </c>
      <c r="L19" s="50">
        <v>2.0833333333333332E-2</v>
      </c>
      <c r="M19" s="15"/>
      <c r="N19" s="9"/>
      <c r="O19" s="51">
        <v>3.2638888888888891E-2</v>
      </c>
      <c r="P19" s="29"/>
      <c r="Q19" s="14"/>
    </row>
    <row r="20" spans="1:17">
      <c r="A20" s="28"/>
      <c r="B20" s="9" t="s">
        <v>40</v>
      </c>
      <c r="C20" s="38" t="s">
        <v>41</v>
      </c>
      <c r="D20" s="9"/>
      <c r="E20" s="11">
        <f>SUM(E18,H19)</f>
        <v>0.4562500000000001</v>
      </c>
      <c r="F20" s="11">
        <f>SUM(F18,H19)</f>
        <v>0.4562500000000001</v>
      </c>
      <c r="G20" s="17">
        <f>SUM(G18,H19)</f>
        <v>0.49097222222222231</v>
      </c>
      <c r="H20" s="11">
        <f>SUM(H18,H19)</f>
        <v>0.50138888888888888</v>
      </c>
      <c r="I20" s="11">
        <f>SUM(I18,I19)</f>
        <v>0.5083333333333333</v>
      </c>
      <c r="J20" s="17">
        <f>SUM(J18,J19)</f>
        <v>0.53611111111111098</v>
      </c>
      <c r="K20" s="11">
        <f>SUM(K19,K18)</f>
        <v>0.54305555555555551</v>
      </c>
      <c r="L20" s="17">
        <f>SUM(L19,L18)</f>
        <v>0.54999999999999993</v>
      </c>
      <c r="M20" s="11">
        <f>SUM(L20)</f>
        <v>0.54999999999999993</v>
      </c>
      <c r="N20" s="9"/>
      <c r="O20" s="17"/>
      <c r="P20" s="29"/>
      <c r="Q20" s="14"/>
    </row>
    <row r="21" spans="1:17">
      <c r="A21" s="28"/>
      <c r="B21" s="9"/>
      <c r="D21" s="9"/>
      <c r="E21" s="14"/>
      <c r="F21" s="9"/>
      <c r="G21" s="14"/>
      <c r="H21" s="9"/>
      <c r="I21" s="9"/>
      <c r="J21" s="14"/>
      <c r="K21" s="10">
        <v>4.1666666666666666E-3</v>
      </c>
      <c r="L21" s="49">
        <v>4.1666666666666666E-3</v>
      </c>
      <c r="M21" s="43"/>
      <c r="N21" s="9"/>
      <c r="O21" s="14"/>
      <c r="P21" s="29"/>
      <c r="Q21" s="14"/>
    </row>
    <row r="22" spans="1:17">
      <c r="A22" s="28"/>
      <c r="B22" s="9" t="s">
        <v>42</v>
      </c>
      <c r="C22" s="38" t="s">
        <v>43</v>
      </c>
      <c r="D22" s="9"/>
      <c r="E22" s="17">
        <f>SUM(E20,K21)</f>
        <v>0.46041666666666675</v>
      </c>
      <c r="F22" s="11">
        <f>SUM(F20,K21)</f>
        <v>0.46041666666666675</v>
      </c>
      <c r="G22" s="17">
        <f>SUM(G20,L21)</f>
        <v>0.49513888888888896</v>
      </c>
      <c r="H22" s="11">
        <f>SUM(H20,L21)</f>
        <v>0.50555555555555554</v>
      </c>
      <c r="I22" s="11">
        <f>SUM(I20,L21)</f>
        <v>0.51249999999999996</v>
      </c>
      <c r="J22" s="17">
        <f>SUM(J20,K21)</f>
        <v>0.54027777777777763</v>
      </c>
      <c r="K22" s="11">
        <f>SUM(K21,K20)</f>
        <v>0.54722222222222217</v>
      </c>
      <c r="L22" s="17">
        <f>SUM(L21,L20)</f>
        <v>0.55416666666666659</v>
      </c>
      <c r="M22" s="11">
        <f>SUM(L22)</f>
        <v>0.55416666666666659</v>
      </c>
      <c r="N22" s="9"/>
      <c r="O22" s="17"/>
      <c r="P22" s="29"/>
      <c r="Q22" s="14"/>
    </row>
    <row r="23" spans="1:17">
      <c r="A23" s="28"/>
      <c r="B23" s="9"/>
      <c r="D23" s="9"/>
      <c r="E23" s="14"/>
      <c r="F23" s="9"/>
      <c r="G23" s="14"/>
      <c r="H23" s="9"/>
      <c r="I23" s="9"/>
      <c r="J23" s="14"/>
      <c r="K23" s="45">
        <v>4.1666666666666664E-2</v>
      </c>
      <c r="L23" s="52">
        <v>4.1666666666666664E-2</v>
      </c>
      <c r="M23" s="16"/>
      <c r="N23" s="9"/>
      <c r="O23" s="14" t="s">
        <v>44</v>
      </c>
      <c r="P23" s="29"/>
      <c r="Q23" s="14"/>
    </row>
    <row r="24" spans="1:17">
      <c r="A24" s="28"/>
      <c r="B24" s="9" t="s">
        <v>45</v>
      </c>
      <c r="C24" s="38" t="s">
        <v>46</v>
      </c>
      <c r="D24" s="9"/>
      <c r="E24" s="14"/>
      <c r="F24" s="9"/>
      <c r="G24" s="17">
        <f>SUM(G22,K23)</f>
        <v>0.53680555555555565</v>
      </c>
      <c r="H24" s="11">
        <f>SUM(H22,K23)</f>
        <v>0.54722222222222217</v>
      </c>
      <c r="I24" s="11">
        <f>SUM(I22,L23)</f>
        <v>0.55416666666666659</v>
      </c>
      <c r="J24" s="17">
        <f>SUM(J22,K23)</f>
        <v>0.58194444444444426</v>
      </c>
      <c r="K24" s="42">
        <f>SUM(K23,K22)</f>
        <v>0.5888888888888888</v>
      </c>
      <c r="L24" s="51">
        <f>SUM(L23,L22)</f>
        <v>0.59583333333333321</v>
      </c>
      <c r="M24" s="51">
        <f>SUM(L24)</f>
        <v>0.59583333333333321</v>
      </c>
      <c r="N24" s="9"/>
      <c r="O24" s="17">
        <f>SUM(O18,O19)</f>
        <v>0.62361111111111089</v>
      </c>
      <c r="P24" s="29"/>
      <c r="Q24" s="14"/>
    </row>
    <row r="25" spans="1:17">
      <c r="A25" s="28"/>
      <c r="B25" s="9"/>
      <c r="D25" s="9"/>
      <c r="E25" s="14"/>
      <c r="F25" s="9"/>
      <c r="G25" s="14"/>
      <c r="H25" s="9"/>
      <c r="I25" s="9"/>
      <c r="J25" s="14"/>
      <c r="K25" s="10">
        <v>1.0416666666666666E-2</v>
      </c>
      <c r="L25" s="49">
        <v>1.0416666666666666E-2</v>
      </c>
      <c r="M25" s="9"/>
      <c r="N25" s="9"/>
      <c r="O25" s="17"/>
      <c r="P25" s="29"/>
      <c r="Q25" s="14"/>
    </row>
    <row r="26" spans="1:17">
      <c r="A26" s="28"/>
      <c r="B26" s="9" t="s">
        <v>47</v>
      </c>
      <c r="C26" s="38" t="s">
        <v>21</v>
      </c>
      <c r="D26" s="9"/>
      <c r="E26" s="14"/>
      <c r="F26" s="9"/>
      <c r="G26" s="17">
        <f>SUM(G24,K25,M4)</f>
        <v>0.5493055555555556</v>
      </c>
      <c r="H26" s="11">
        <f>SUM(H24,K25,M4)</f>
        <v>0.55972222222222212</v>
      </c>
      <c r="I26" s="11">
        <f>SUM(I24,L25,M4)</f>
        <v>0.56666666666666654</v>
      </c>
      <c r="J26" s="17">
        <f>SUM(K25,J24,M4)</f>
        <v>0.59444444444444422</v>
      </c>
      <c r="K26" s="11">
        <f>SUM(K25,K24,M4)</f>
        <v>0.60138888888888875</v>
      </c>
      <c r="L26" s="48">
        <f>SUM(L24,L25)</f>
        <v>0.60624999999999984</v>
      </c>
      <c r="M26" s="13">
        <f>SUM(L26,M4)</f>
        <v>0.60833333333333317</v>
      </c>
      <c r="N26" s="9"/>
      <c r="O26" s="17">
        <f>SUM(O24,L25)</f>
        <v>0.63402777777777752</v>
      </c>
      <c r="P26" s="29"/>
      <c r="Q26" s="14"/>
    </row>
    <row r="27" spans="1:17">
      <c r="A27" s="28" t="s">
        <v>48</v>
      </c>
      <c r="B27" s="9"/>
      <c r="C27" s="46" t="s">
        <v>49</v>
      </c>
      <c r="D27" s="11">
        <v>0.375</v>
      </c>
      <c r="E27" s="14"/>
      <c r="F27" s="9"/>
      <c r="G27" s="37">
        <v>8.3333333333333332E-3</v>
      </c>
      <c r="H27" s="12">
        <v>7.6388888888888886E-3</v>
      </c>
      <c r="I27" s="12">
        <v>7.6388888888888886E-3</v>
      </c>
      <c r="J27" s="37">
        <v>6.9444444444444441E-3</v>
      </c>
      <c r="K27" s="12">
        <v>6.2499999999999995E-3</v>
      </c>
      <c r="L27" s="47">
        <v>4.1666666666666666E-3</v>
      </c>
      <c r="M27" s="9"/>
      <c r="N27" s="9">
        <v>8.8699999999999992</v>
      </c>
      <c r="O27" s="14"/>
      <c r="P27" s="30">
        <v>0.79166666666666663</v>
      </c>
      <c r="Q27" s="17"/>
    </row>
    <row r="28" spans="1:17">
      <c r="A28" s="28"/>
      <c r="B28" s="9" t="s">
        <v>50</v>
      </c>
      <c r="C28" s="38" t="s">
        <v>25</v>
      </c>
      <c r="D28" s="9"/>
      <c r="E28" s="14"/>
      <c r="F28" s="9"/>
      <c r="G28" s="17">
        <f>SUM(G27,G26,N4)</f>
        <v>0.55902777777777779</v>
      </c>
      <c r="H28" s="11">
        <f>SUM(H27,H26,N4)</f>
        <v>0.56874999999999987</v>
      </c>
      <c r="I28" s="11">
        <f>SUM(I27,I26,N4)</f>
        <v>0.57569444444444429</v>
      </c>
      <c r="J28" s="17">
        <f>SUM(J27,J26,N4)</f>
        <v>0.60277777777777752</v>
      </c>
      <c r="K28" s="11">
        <f>SUM(K27,K26,N4)</f>
        <v>0.60902777777777761</v>
      </c>
      <c r="L28" s="48">
        <f>SUM(L27,M26)</f>
        <v>0.61249999999999982</v>
      </c>
      <c r="M28" s="13">
        <f>SUM(L28,N4)</f>
        <v>0.61388888888888871</v>
      </c>
      <c r="N28" s="9"/>
      <c r="O28" s="17">
        <f>SUM(O26,G27)</f>
        <v>0.64236111111111083</v>
      </c>
      <c r="P28" s="29"/>
      <c r="Q28" s="14"/>
    </row>
    <row r="29" spans="1:17">
      <c r="A29" s="28"/>
      <c r="B29" s="9"/>
      <c r="D29" s="9"/>
      <c r="E29" s="14"/>
      <c r="F29" s="9"/>
      <c r="G29" s="14"/>
      <c r="H29" s="9"/>
      <c r="I29" s="9"/>
      <c r="J29" s="14"/>
      <c r="K29" s="10">
        <v>1.5277777777777777E-2</v>
      </c>
      <c r="L29" s="49">
        <v>1.7361111111111112E-2</v>
      </c>
      <c r="M29" s="9"/>
      <c r="N29" s="9"/>
      <c r="O29" s="14"/>
      <c r="P29" s="29"/>
      <c r="Q29" s="14"/>
    </row>
    <row r="30" spans="1:17">
      <c r="A30" s="28"/>
      <c r="B30" s="9" t="s">
        <v>51</v>
      </c>
      <c r="C30" s="38" t="s">
        <v>27</v>
      </c>
      <c r="D30" s="9"/>
      <c r="E30" s="14"/>
      <c r="F30" s="9"/>
      <c r="G30" s="17">
        <f>SUM(L29,G28,M4)</f>
        <v>0.57847222222222228</v>
      </c>
      <c r="H30" s="11">
        <f>SUM(L29,H28,M4)</f>
        <v>0.58819444444444435</v>
      </c>
      <c r="I30" s="11">
        <f>SUM(L29,I28,M4)</f>
        <v>0.59513888888888877</v>
      </c>
      <c r="J30" s="17">
        <f>SUM(K29,J28,M4)</f>
        <v>0.62013888888888857</v>
      </c>
      <c r="K30" s="11">
        <f>SUM(K29,K28,M4)</f>
        <v>0.62638888888888866</v>
      </c>
      <c r="L30" s="48">
        <f>SUM(L29,M28)</f>
        <v>0.63124999999999987</v>
      </c>
      <c r="M30" s="13">
        <f>SUM(L30,M4)</f>
        <v>0.63333333333333319</v>
      </c>
      <c r="N30" s="9"/>
      <c r="O30" s="17">
        <f>SUM(O28,L29)</f>
        <v>0.65972222222222199</v>
      </c>
      <c r="P30" s="29"/>
      <c r="Q30" s="14"/>
    </row>
    <row r="31" spans="1:17">
      <c r="A31" s="28" t="s">
        <v>52</v>
      </c>
      <c r="B31" s="9"/>
      <c r="C31" s="46" t="s">
        <v>53</v>
      </c>
      <c r="D31" s="11">
        <v>0.375</v>
      </c>
      <c r="E31" s="14"/>
      <c r="F31" s="9"/>
      <c r="G31" s="37">
        <v>9.0277777777777787E-3</v>
      </c>
      <c r="H31" s="12">
        <v>8.3333333333333332E-3</v>
      </c>
      <c r="I31" s="12">
        <v>8.3333333333333332E-3</v>
      </c>
      <c r="J31" s="37">
        <v>7.6388888888888886E-3</v>
      </c>
      <c r="K31" s="12">
        <v>6.9444444444444441E-3</v>
      </c>
      <c r="L31" s="47">
        <v>4.8611111111111112E-3</v>
      </c>
      <c r="M31" s="9"/>
      <c r="N31" s="9">
        <v>9.59</v>
      </c>
      <c r="O31" s="14"/>
      <c r="P31" s="30">
        <v>0.79166666666666663</v>
      </c>
      <c r="Q31" s="17"/>
    </row>
    <row r="32" spans="1:17">
      <c r="A32" s="28"/>
      <c r="B32" s="9" t="s">
        <v>54</v>
      </c>
      <c r="C32" s="38" t="s">
        <v>31</v>
      </c>
      <c r="D32" s="9"/>
      <c r="E32" s="14"/>
      <c r="F32" s="9"/>
      <c r="G32" s="17">
        <f>SUM(G31,G30,N4)</f>
        <v>0.58888888888888891</v>
      </c>
      <c r="H32" s="11">
        <f>SUM(H31,H30,N4)</f>
        <v>0.59791666666666654</v>
      </c>
      <c r="I32" s="11">
        <f>SUM(I31,I30,N4)</f>
        <v>0.60486111111111096</v>
      </c>
      <c r="J32" s="17">
        <f>SUM(J31,J30,N4)</f>
        <v>0.62916666666666632</v>
      </c>
      <c r="K32" s="11">
        <f>SUM(K31,K30,N4)</f>
        <v>0.63472222222222197</v>
      </c>
      <c r="L32" s="48">
        <f>SUM(L31,M30)</f>
        <v>0.63819444444444429</v>
      </c>
      <c r="M32" s="13">
        <f>SUM(L32,N4)</f>
        <v>0.63958333333333317</v>
      </c>
      <c r="N32" s="9"/>
      <c r="O32" s="17">
        <f>SUM(O30,G31)</f>
        <v>0.66874999999999973</v>
      </c>
      <c r="P32" s="29"/>
      <c r="Q32" s="14"/>
    </row>
    <row r="33" spans="1:17">
      <c r="A33" s="31"/>
      <c r="B33" s="9"/>
      <c r="D33" s="9"/>
      <c r="E33" s="7"/>
      <c r="F33" s="9"/>
      <c r="G33" s="14"/>
      <c r="H33" s="9"/>
      <c r="I33" s="9"/>
      <c r="J33" s="14"/>
      <c r="K33" s="10">
        <v>4.8611111111111112E-3</v>
      </c>
      <c r="L33" s="10">
        <v>6.9444444444444441E-3</v>
      </c>
      <c r="M33" s="9"/>
      <c r="N33" s="9"/>
      <c r="O33" s="14"/>
      <c r="P33" s="29"/>
      <c r="Q33" s="14"/>
    </row>
    <row r="34" spans="1:17">
      <c r="A34" s="31"/>
      <c r="B34" s="9" t="s">
        <v>55</v>
      </c>
      <c r="C34" s="38" t="s">
        <v>33</v>
      </c>
      <c r="D34" s="9"/>
      <c r="E34" s="7"/>
      <c r="F34" s="9"/>
      <c r="G34" s="17">
        <f>SUM(K33,G32,M4)</f>
        <v>0.59583333333333333</v>
      </c>
      <c r="H34" s="11">
        <f>SUM(L33,H32,M4)</f>
        <v>0.60694444444444429</v>
      </c>
      <c r="I34" s="11">
        <f>SUM(L33,I32,M4)</f>
        <v>0.61388888888888871</v>
      </c>
      <c r="J34" s="17">
        <f>SUM(K33,J32,M4)</f>
        <v>0.63611111111111074</v>
      </c>
      <c r="K34" s="11">
        <f>SUM(K33,K32,M4)</f>
        <v>0.64166666666666639</v>
      </c>
      <c r="L34" s="11">
        <f>SUM(L33,M32)</f>
        <v>0.64652777777777759</v>
      </c>
      <c r="M34" s="13">
        <f>SUM(L34,M4)</f>
        <v>0.64861111111111092</v>
      </c>
      <c r="N34" s="9"/>
      <c r="O34" s="17">
        <f>SUM(O32,L33)</f>
        <v>0.67569444444444415</v>
      </c>
      <c r="P34" s="29"/>
      <c r="Q34" s="14"/>
    </row>
    <row r="35" spans="1:17">
      <c r="A35" s="31" t="s">
        <v>56</v>
      </c>
      <c r="B35" s="9"/>
      <c r="C35" s="46" t="s">
        <v>57</v>
      </c>
      <c r="D35" s="11">
        <v>0.375</v>
      </c>
      <c r="E35" s="7"/>
      <c r="F35" s="9"/>
      <c r="G35" s="37">
        <v>1.0416666666666666E-2</v>
      </c>
      <c r="H35" s="12">
        <v>9.7222222222222224E-3</v>
      </c>
      <c r="I35" s="12">
        <v>9.7222222222222224E-3</v>
      </c>
      <c r="J35" s="37">
        <v>8.3333333333333332E-3</v>
      </c>
      <c r="K35" s="12">
        <v>7.6388888888888886E-3</v>
      </c>
      <c r="L35" s="47">
        <v>5.5555555555555558E-3</v>
      </c>
      <c r="M35" s="9"/>
      <c r="N35" s="9">
        <v>11.07</v>
      </c>
      <c r="O35" s="14"/>
      <c r="P35" s="30">
        <v>0.79166666666666663</v>
      </c>
      <c r="Q35" s="17"/>
    </row>
    <row r="36" spans="1:17">
      <c r="A36" s="31"/>
      <c r="B36" s="9" t="s">
        <v>58</v>
      </c>
      <c r="C36" s="38" t="s">
        <v>37</v>
      </c>
      <c r="D36" s="9"/>
      <c r="E36" s="7"/>
      <c r="F36" s="9"/>
      <c r="G36" s="17">
        <f>SUM(G35,G34,N4)</f>
        <v>0.60763888888888884</v>
      </c>
      <c r="H36" s="11">
        <f>SUM(H35,H34,N4)</f>
        <v>0.61805555555555536</v>
      </c>
      <c r="I36" s="11">
        <f>SUM(I35,I34,N4)</f>
        <v>0.62499999999999978</v>
      </c>
      <c r="J36" s="17">
        <f>SUM(J35,J34,N4)</f>
        <v>0.64583333333333293</v>
      </c>
      <c r="K36" s="11">
        <f>SUM(K35,K34,N4)</f>
        <v>0.65069444444444413</v>
      </c>
      <c r="L36" s="48">
        <f>SUM(L35,M34)</f>
        <v>0.65416666666666645</v>
      </c>
      <c r="M36" s="13">
        <f>SUM(L36,N4)</f>
        <v>0.65555555555555534</v>
      </c>
      <c r="N36" s="9"/>
      <c r="O36" s="17">
        <f>SUM(O34,G35)</f>
        <v>0.68611111111111078</v>
      </c>
      <c r="P36" s="29"/>
      <c r="Q36" s="14"/>
    </row>
    <row r="37" spans="1:17">
      <c r="A37" s="31"/>
      <c r="B37" s="9"/>
      <c r="D37" s="9"/>
      <c r="E37" s="7"/>
      <c r="F37" s="9"/>
      <c r="G37" s="17"/>
      <c r="H37" s="11"/>
      <c r="I37" s="11"/>
      <c r="J37" s="17"/>
      <c r="K37" s="49">
        <v>1.2499999999999999E-2</v>
      </c>
      <c r="L37" s="49">
        <v>1.3888888888888888E-2</v>
      </c>
      <c r="M37" s="13"/>
      <c r="N37" s="9"/>
      <c r="O37" s="17"/>
      <c r="P37" s="29"/>
      <c r="Q37" s="14"/>
    </row>
    <row r="38" spans="1:17" ht="16.149999999999999" thickBot="1">
      <c r="A38" s="32"/>
      <c r="B38" s="33" t="s">
        <v>59</v>
      </c>
      <c r="C38" s="40"/>
      <c r="D38" s="33"/>
      <c r="E38" s="34"/>
      <c r="F38" s="33"/>
      <c r="G38" s="54">
        <f>SUM(K37,G36)</f>
        <v>0.6201388888888888</v>
      </c>
      <c r="H38" s="54">
        <f>SUM(K37,H36)</f>
        <v>0.63055555555555531</v>
      </c>
      <c r="I38" s="54">
        <f>SUM(K37,I36)</f>
        <v>0.63749999999999973</v>
      </c>
      <c r="J38" s="54">
        <f>SUM(K37,J36)</f>
        <v>0.65833333333333288</v>
      </c>
      <c r="K38" s="54">
        <f t="shared" ref="K38" si="3">SUM(K37,K36)</f>
        <v>0.66319444444444409</v>
      </c>
      <c r="L38" s="54">
        <f>SUM(L37,M36)</f>
        <v>0.66944444444444418</v>
      </c>
      <c r="M38" s="53">
        <f>SUM(L38,M4)</f>
        <v>0.6715277777777775</v>
      </c>
      <c r="N38" s="33"/>
      <c r="O38" s="54">
        <f>SUM(O36,L37)</f>
        <v>0.69999999999999962</v>
      </c>
      <c r="P38" s="35"/>
      <c r="Q38" s="14"/>
    </row>
    <row r="40" spans="1:17" ht="23.45">
      <c r="A40" s="55" t="s">
        <v>60</v>
      </c>
      <c r="E40" s="55"/>
    </row>
    <row r="46" spans="1:17">
      <c r="A46" s="18" t="s">
        <v>61</v>
      </c>
      <c r="B46" s="18"/>
      <c r="C46" s="41"/>
      <c r="D46" s="18"/>
      <c r="E46" s="19" t="s">
        <v>62</v>
      </c>
      <c r="F46" s="19"/>
      <c r="G46" s="20" t="s">
        <v>63</v>
      </c>
      <c r="H46" s="20"/>
      <c r="I46" s="21" t="s">
        <v>64</v>
      </c>
      <c r="J46" s="21"/>
      <c r="K46" s="8"/>
      <c r="L46" s="8"/>
      <c r="M46" s="8"/>
      <c r="N46" s="8"/>
      <c r="O46" s="8"/>
    </row>
    <row r="47" spans="1:17">
      <c r="A47" s="2"/>
    </row>
    <row r="48" spans="1:17">
      <c r="A48" s="2" t="s">
        <v>65</v>
      </c>
    </row>
    <row r="49" spans="1:1">
      <c r="A49" s="2" t="s">
        <v>66</v>
      </c>
    </row>
    <row r="50" spans="1:1">
      <c r="A50" s="2" t="s">
        <v>67</v>
      </c>
    </row>
    <row r="51" spans="1:1">
      <c r="A51" s="2" t="s">
        <v>68</v>
      </c>
    </row>
    <row r="52" spans="1:1">
      <c r="A52" s="2" t="s">
        <v>69</v>
      </c>
    </row>
    <row r="53" spans="1:1">
      <c r="A53" s="2"/>
    </row>
    <row r="54" spans="1:1">
      <c r="A54" s="2" t="s">
        <v>70</v>
      </c>
    </row>
    <row r="55" spans="1:1">
      <c r="A55" s="2" t="s">
        <v>71</v>
      </c>
    </row>
    <row r="56" spans="1:1">
      <c r="A56" s="2" t="s">
        <v>72</v>
      </c>
    </row>
    <row r="57" spans="1:1">
      <c r="A57" s="2" t="s">
        <v>73</v>
      </c>
    </row>
    <row r="58" spans="1:1">
      <c r="A58" s="2" t="s">
        <v>74</v>
      </c>
    </row>
    <row r="59" spans="1:1">
      <c r="A59" s="2"/>
    </row>
    <row r="60" spans="1:1">
      <c r="A60" s="2" t="s">
        <v>75</v>
      </c>
    </row>
    <row r="61" spans="1:1">
      <c r="A61" s="2" t="s">
        <v>76</v>
      </c>
    </row>
    <row r="62" spans="1:1">
      <c r="A62" s="2"/>
    </row>
    <row r="63" spans="1:1">
      <c r="A63" s="2" t="s">
        <v>77</v>
      </c>
    </row>
    <row r="64" spans="1:1">
      <c r="A64" s="2" t="s">
        <v>78</v>
      </c>
    </row>
    <row r="65" spans="1:1">
      <c r="A65" s="2"/>
    </row>
    <row r="66" spans="1:1">
      <c r="A66" s="2" t="s">
        <v>79</v>
      </c>
    </row>
    <row r="67" spans="1:1">
      <c r="A67" s="2" t="s">
        <v>80</v>
      </c>
    </row>
  </sheetData>
  <pageMargins left="0" right="0" top="0.74803149606299213" bottom="0.74803149606299213" header="0.31496062992125984" footer="0.31496062992125984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BC4AE289F3FC479F0714AA86312436" ma:contentTypeVersion="12" ma:contentTypeDescription="Opprett et nytt dokument." ma:contentTypeScope="" ma:versionID="77bfa6eef126bdbdd30d3e29a13d8046">
  <xsd:schema xmlns:xsd="http://www.w3.org/2001/XMLSchema" xmlns:xs="http://www.w3.org/2001/XMLSchema" xmlns:p="http://schemas.microsoft.com/office/2006/metadata/properties" xmlns:ns2="fcde3bd8-cdb0-4cbc-a5bf-ef48e57cccaf" xmlns:ns3="246dfee8-2d92-4a9f-a374-25da815c82ef" targetNamespace="http://schemas.microsoft.com/office/2006/metadata/properties" ma:root="true" ma:fieldsID="c605bc6ff617acc6fcd0d158f84143c4" ns2:_="" ns3:_="">
    <xsd:import namespace="fcde3bd8-cdb0-4cbc-a5bf-ef48e57cccaf"/>
    <xsd:import namespace="246dfee8-2d92-4a9f-a374-25da815c8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e3bd8-cdb0-4cbc-a5bf-ef48e57ccc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db72cbfc-74b9-4c92-b85b-51df5be2c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dfee8-2d92-4a9f-a374-25da815c8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0be432e-955a-42ae-ad71-2bbca66d028f}" ma:internalName="TaxCatchAll" ma:showField="CatchAllData" ma:web="246dfee8-2d92-4a9f-a374-25da815c8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e3bd8-cdb0-4cbc-a5bf-ef48e57cccaf">
      <Terms xmlns="http://schemas.microsoft.com/office/infopath/2007/PartnerControls"/>
    </lcf76f155ced4ddcb4097134ff3c332f>
    <TaxCatchAll xmlns="246dfee8-2d92-4a9f-a374-25da815c82ef" xsi:nil="true"/>
  </documentManagement>
</p:properties>
</file>

<file path=customXml/itemProps1.xml><?xml version="1.0" encoding="utf-8"?>
<ds:datastoreItem xmlns:ds="http://schemas.openxmlformats.org/officeDocument/2006/customXml" ds:itemID="{BFD17A3B-921C-485B-A270-908AE3B42527}"/>
</file>

<file path=customXml/itemProps2.xml><?xml version="1.0" encoding="utf-8"?>
<ds:datastoreItem xmlns:ds="http://schemas.openxmlformats.org/officeDocument/2006/customXml" ds:itemID="{33E6AB2A-22C5-4676-81E5-10E1043F9ECD}"/>
</file>

<file path=customXml/itemProps3.xml><?xml version="1.0" encoding="utf-8"?>
<ds:datastoreItem xmlns:ds="http://schemas.openxmlformats.org/officeDocument/2006/customXml" ds:itemID="{B925317E-8248-4C4E-A113-939AAAA07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Stulen, Arne Ingar (GE Healthcare)</dc:creator>
  <cp:keywords/>
  <dc:description/>
  <cp:lastModifiedBy>Arne-Ingar Stulen</cp:lastModifiedBy>
  <cp:revision/>
  <dcterms:created xsi:type="dcterms:W3CDTF">2018-11-29T09:20:24Z</dcterms:created>
  <dcterms:modified xsi:type="dcterms:W3CDTF">2023-03-20T20:44:23Z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0x0101003ABC4AE289F3FC479F0714AA86312436</vt:lpwstr>
  </property>
</Properties>
</file>